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0-21\"/>
    </mc:Choice>
  </mc:AlternateContent>
  <xr:revisionPtr revIDLastSave="0" documentId="13_ncr:1_{83D69FEA-9F93-4340-9152-4EA145668D3B}" xr6:coauthVersionLast="45" xr6:coauthVersionMax="45" xr10:uidLastSave="{00000000-0000-0000-0000-000000000000}"/>
  <bookViews>
    <workbookView xWindow="30" yWindow="600" windowWidth="23970" windowHeight="12900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C28" i="1" l="1"/>
  <c r="C50" i="1"/>
  <c r="P19" i="1" l="1"/>
  <c r="AB48" i="1" l="1"/>
  <c r="AB11" i="1"/>
  <c r="AA48" i="1" l="1"/>
  <c r="AA11" i="1"/>
  <c r="O50" i="1"/>
  <c r="P50" i="1" s="1"/>
  <c r="Z48" i="1"/>
  <c r="Y48" i="1"/>
  <c r="X48" i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C48" i="1"/>
  <c r="C52" i="1" s="1"/>
  <c r="P47" i="1"/>
  <c r="O47" i="1"/>
  <c r="P46" i="1"/>
  <c r="O46" i="1"/>
  <c r="P45" i="1"/>
  <c r="O45" i="1"/>
  <c r="P44" i="1"/>
  <c r="O44" i="1"/>
  <c r="P43" i="1"/>
  <c r="O43" i="1"/>
  <c r="P42" i="1"/>
  <c r="Q42" i="1" s="1"/>
  <c r="O42" i="1"/>
  <c r="P41" i="1"/>
  <c r="O41" i="1"/>
  <c r="P40" i="1"/>
  <c r="Q40" i="1" s="1"/>
  <c r="O40" i="1"/>
  <c r="P38" i="1"/>
  <c r="O38" i="1"/>
  <c r="P37" i="1"/>
  <c r="O37" i="1"/>
  <c r="P36" i="1"/>
  <c r="O36" i="1"/>
  <c r="P35" i="1"/>
  <c r="O35" i="1"/>
  <c r="P34" i="1"/>
  <c r="O34" i="1"/>
  <c r="P32" i="1"/>
  <c r="O32" i="1"/>
  <c r="P31" i="1"/>
  <c r="O31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1" i="1" s="1"/>
  <c r="M11" i="1"/>
  <c r="M51" i="1" s="1"/>
  <c r="L11" i="1"/>
  <c r="L51" i="1" s="1"/>
  <c r="K11" i="1"/>
  <c r="K51" i="1" s="1"/>
  <c r="J11" i="1"/>
  <c r="J51" i="1" s="1"/>
  <c r="I11" i="1"/>
  <c r="I51" i="1" s="1"/>
  <c r="H11" i="1"/>
  <c r="H51" i="1" s="1"/>
  <c r="G11" i="1"/>
  <c r="G51" i="1" s="1"/>
  <c r="F11" i="1"/>
  <c r="F51" i="1" s="1"/>
  <c r="E11" i="1"/>
  <c r="E51" i="1" s="1"/>
  <c r="D11" i="1"/>
  <c r="D51" i="1" s="1"/>
  <c r="C11" i="1"/>
  <c r="C51" i="1" s="1"/>
  <c r="P10" i="1"/>
  <c r="O10" i="1"/>
  <c r="P9" i="1"/>
  <c r="O9" i="1"/>
  <c r="P8" i="1"/>
  <c r="O8" i="1"/>
  <c r="P7" i="1"/>
  <c r="O7" i="1"/>
  <c r="P6" i="1"/>
  <c r="P5" i="1"/>
  <c r="O5" i="1"/>
  <c r="Q28" i="1" l="1"/>
  <c r="Q41" i="1"/>
  <c r="Q32" i="1"/>
  <c r="Q36" i="1"/>
  <c r="Q47" i="1"/>
  <c r="Q17" i="1"/>
  <c r="Q44" i="1"/>
  <c r="Q29" i="1"/>
  <c r="Q7" i="1"/>
  <c r="Q9" i="1"/>
  <c r="Q45" i="1"/>
  <c r="Q37" i="1"/>
  <c r="Q27" i="1"/>
  <c r="Q23" i="1"/>
  <c r="Q26" i="1"/>
  <c r="Q31" i="1"/>
  <c r="C53" i="1"/>
  <c r="D50" i="1" s="1"/>
  <c r="D53" i="1" s="1"/>
  <c r="E50" i="1" s="1"/>
  <c r="E53" i="1" s="1"/>
  <c r="F50" i="1" s="1"/>
  <c r="F53" i="1" s="1"/>
  <c r="G50" i="1" s="1"/>
  <c r="G53" i="1" s="1"/>
  <c r="H50" i="1" s="1"/>
  <c r="H53" i="1" s="1"/>
  <c r="I50" i="1" s="1"/>
  <c r="I53" i="1" s="1"/>
  <c r="J50" i="1" s="1"/>
  <c r="J53" i="1" s="1"/>
  <c r="K50" i="1" s="1"/>
  <c r="K53" i="1" s="1"/>
  <c r="L50" i="1" s="1"/>
  <c r="L53" i="1" s="1"/>
  <c r="M50" i="1" s="1"/>
  <c r="M53" i="1" s="1"/>
  <c r="N50" i="1" s="1"/>
  <c r="N53" i="1" s="1"/>
  <c r="Q34" i="1"/>
  <c r="O48" i="1"/>
  <c r="O52" i="1" s="1"/>
  <c r="P52" i="1" s="1"/>
  <c r="P11" i="1"/>
  <c r="Q6" i="1"/>
  <c r="Q8" i="1"/>
  <c r="Q18" i="1"/>
  <c r="Q22" i="1"/>
  <c r="Q35" i="1"/>
  <c r="Q43" i="1"/>
  <c r="P48" i="1"/>
  <c r="Q38" i="1"/>
  <c r="Q46" i="1"/>
  <c r="Q10" i="1"/>
  <c r="Q21" i="1"/>
  <c r="Q5" i="1"/>
  <c r="O11" i="1"/>
  <c r="O51" i="1" s="1"/>
  <c r="Q14" i="1"/>
  <c r="Q11" i="1" l="1"/>
  <c r="O53" i="1"/>
  <c r="P53" i="1" s="1"/>
  <c r="Q53" i="1" s="1"/>
  <c r="Q52" i="1"/>
  <c r="Q48" i="1"/>
  <c r="P51" i="1"/>
  <c r="Q51" i="1" s="1"/>
</calcChain>
</file>

<file path=xl/sharedStrings.xml><?xml version="1.0" encoding="utf-8"?>
<sst xmlns="http://schemas.openxmlformats.org/spreadsheetml/2006/main" count="88" uniqueCount="78">
  <si>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</si>
  <si>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</si>
  <si>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</si>
  <si>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</si>
  <si>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</si>
  <si>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</si>
  <si>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</si>
  <si>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</si>
  <si>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</si>
  <si>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</si>
  <si>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</si>
  <si>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</si>
  <si>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</si>
  <si>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</si>
  <si>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</si>
  <si>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</si>
  <si>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</si>
  <si>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</si>
  <si>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</si>
  <si>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</si>
  <si>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</si>
  <si>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</si>
  <si>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</si>
  <si>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</si>
  <si>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</si>
  <si>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</si>
  <si>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</si>
  <si>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</si>
  <si>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</si>
  <si>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</si>
  <si>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</si>
  <si>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</si>
  <si>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</si>
  <si>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</si>
  <si>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</si>
  <si>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</si>
  <si>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</si>
  <si>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</si>
  <si>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</si>
  <si>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</si>
  <si>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</si>
  <si>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</si>
  <si>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</si>
  <si>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</si>
  <si>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</si>
  <si>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</si>
  <si>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</si>
  <si>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</si>
  <si>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</si>
  <si>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</si>
  <si>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</si>
  <si>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</si>
  <si>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</si>
  <si>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</si>
  <si>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</si>
  <si>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</si>
  <si>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</si>
  <si>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</si>
  <si>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</si>
  <si>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</si>
  <si>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</si>
  <si>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</si>
  <si>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</si>
  <si>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</si>
  <si>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</si>
  <si>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</si>
  <si>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</si>
  <si>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</si>
  <si>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</si>
  <si>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</si>
  <si>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</si>
  <si>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</si>
  <si>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</si>
  <si>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</si>
  <si>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</si>
  <si>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</si>
  <si>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PROPOSED BUDGET 2020/21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</si>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</sst>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4"/>
  <sheetViews>
    <sheetView tabSelected="1" workbookViewId="0">
      <selection activeCell="B5" sqref="B5"/>
    </sheetView>
  </sheetViews>
  <sheetFormatPr defaultRowHeight="15" x14ac:dyDescent="0.25"/>
  <cols>
    <col min="2" max="2" width="18.28515625" customWidth="1"/>
    <col min="3" max="14" width="8.28515625" customWidth="1"/>
    <col min="18" max="18" width="3.140625" customWidth="1"/>
    <col min="19" max="23" width="9.140625" hidden="1" customWidth="1"/>
  </cols>
  <sheetData>
    <row r="1" spans="1:28" ht="18" x14ac:dyDescent="0.25">
      <c r="A1" s="1" t="s">
        <v>76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25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25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25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25">
      <c r="B5" t="s">
        <v>28</v>
      </c>
      <c r="C5" s="70">
        <v>2.74</v>
      </c>
      <c r="D5" s="70">
        <v>2.74</v>
      </c>
      <c r="E5" s="28"/>
      <c r="F5" s="24"/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5.48</v>
      </c>
      <c r="P5" s="15">
        <f t="shared" ref="P5:P10" si="1">SUM(C5:N5)</f>
        <v>5.48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25">
      <c r="B6" t="s">
        <v>29</v>
      </c>
      <c r="C6" s="70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9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25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25">
      <c r="B8" t="s">
        <v>31</v>
      </c>
      <c r="C8" s="24"/>
      <c r="D8" s="24"/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0</v>
      </c>
      <c r="P8" s="15">
        <f t="shared" si="1"/>
        <v>0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25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</row>
    <row r="10" spans="1:28" ht="12" customHeight="1" x14ac:dyDescent="0.25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</row>
    <row r="11" spans="1:28" ht="12" customHeight="1" thickBot="1" x14ac:dyDescent="0.3">
      <c r="A11" t="s">
        <v>34</v>
      </c>
      <c r="C11" s="32">
        <f t="shared" ref="C11:Q11" si="3">SUM(C5:C10)</f>
        <v>8108.74</v>
      </c>
      <c r="D11" s="32">
        <f t="shared" si="3"/>
        <v>2.74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8026.48</v>
      </c>
      <c r="P11" s="34">
        <f>SUM(P5:P10)</f>
        <v>8111.48</v>
      </c>
      <c r="Q11" s="35">
        <f t="shared" si="3"/>
        <v>-85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</row>
    <row r="12" spans="1:28" ht="12" customHeight="1" thickTop="1" x14ac:dyDescent="0.25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</row>
    <row r="13" spans="1:28" ht="12" customHeight="1" x14ac:dyDescent="0.25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</row>
    <row r="14" spans="1:28" ht="12" customHeight="1" x14ac:dyDescent="0.25">
      <c r="B14" t="s">
        <v>37</v>
      </c>
      <c r="C14" s="71">
        <v>132</v>
      </c>
      <c r="D14" s="71">
        <v>132</v>
      </c>
      <c r="E14" s="44">
        <v>165</v>
      </c>
      <c r="F14" s="44">
        <v>165</v>
      </c>
      <c r="G14" s="44">
        <v>165</v>
      </c>
      <c r="H14" s="44">
        <v>165</v>
      </c>
      <c r="I14" s="44">
        <v>165</v>
      </c>
      <c r="J14" s="44">
        <v>165</v>
      </c>
      <c r="K14" s="44">
        <v>165</v>
      </c>
      <c r="L14" s="44">
        <v>165</v>
      </c>
      <c r="M14" s="44">
        <v>165</v>
      </c>
      <c r="N14" s="44">
        <v>165</v>
      </c>
      <c r="O14" s="40">
        <f>SUM(C14:N14)</f>
        <v>1914</v>
      </c>
      <c r="P14" s="15">
        <f>SUM(C14:N14)</f>
        <v>1914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25">
      <c r="B15" t="s">
        <v>38</v>
      </c>
      <c r="C15" s="41"/>
      <c r="D15" s="41"/>
      <c r="E15" s="44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2" si="4">SUM(C15:N15)</f>
        <v>100</v>
      </c>
      <c r="P15" s="15">
        <f t="shared" ref="P15:P47" si="5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25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25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4"/>
        <v>50</v>
      </c>
      <c r="P17" s="15">
        <f t="shared" si="5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25">
      <c r="B18" t="s">
        <v>41</v>
      </c>
      <c r="C18" s="24"/>
      <c r="D18" s="24"/>
      <c r="E18" s="11">
        <v>25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4"/>
        <v>100</v>
      </c>
      <c r="P18" s="15">
        <f t="shared" si="5"/>
        <v>100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5" customFormat="1" ht="12" customHeight="1" x14ac:dyDescent="0.25">
      <c r="B19" s="65" t="s">
        <v>77</v>
      </c>
      <c r="C19" s="70">
        <v>138.46</v>
      </c>
      <c r="D19" s="43"/>
      <c r="E19" s="43">
        <v>20</v>
      </c>
      <c r="F19" s="43">
        <v>10</v>
      </c>
      <c r="G19" s="43">
        <v>10</v>
      </c>
      <c r="H19" s="43">
        <v>10</v>
      </c>
      <c r="I19" s="43">
        <v>10</v>
      </c>
      <c r="J19" s="43">
        <v>10</v>
      </c>
      <c r="K19" s="43">
        <v>10</v>
      </c>
      <c r="L19" s="43">
        <v>10</v>
      </c>
      <c r="M19" s="43">
        <v>10</v>
      </c>
      <c r="N19" s="43">
        <v>10</v>
      </c>
      <c r="O19" s="66">
        <v>120</v>
      </c>
      <c r="P19" s="47">
        <f>SUM(C19:N19)</f>
        <v>248.46</v>
      </c>
      <c r="Q19" s="6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2" customHeight="1" x14ac:dyDescent="0.25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25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4"/>
        <v>0</v>
      </c>
      <c r="P21" s="15">
        <f t="shared" si="5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25">
      <c r="B22" t="s">
        <v>44</v>
      </c>
      <c r="C22" s="24"/>
      <c r="D22" s="24"/>
      <c r="E22" s="11"/>
      <c r="F22" s="11"/>
      <c r="G22" s="43"/>
      <c r="H22" s="11">
        <v>350</v>
      </c>
      <c r="I22" s="43"/>
      <c r="J22" s="43"/>
      <c r="K22" s="43"/>
      <c r="L22" s="43"/>
      <c r="M22" s="43"/>
      <c r="N22" s="11"/>
      <c r="O22" s="6">
        <f t="shared" si="4"/>
        <v>350</v>
      </c>
      <c r="P22" s="15">
        <f t="shared" si="5"/>
        <v>350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25">
      <c r="B23" t="s">
        <v>45</v>
      </c>
      <c r="C23" s="24"/>
      <c r="D23" s="11"/>
      <c r="E23" s="11">
        <v>70</v>
      </c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70</v>
      </c>
      <c r="P23" s="15">
        <f t="shared" si="5"/>
        <v>70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25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25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25">
      <c r="B26" s="46" t="s">
        <v>48</v>
      </c>
      <c r="C26" s="70">
        <v>65</v>
      </c>
      <c r="D26" s="24"/>
      <c r="E26" s="11">
        <v>65</v>
      </c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130</v>
      </c>
      <c r="P26" s="15">
        <f t="shared" si="5"/>
        <v>130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25">
      <c r="B27" s="46" t="s">
        <v>49</v>
      </c>
      <c r="C27" s="70">
        <v>145</v>
      </c>
      <c r="D27" s="24"/>
      <c r="E27" s="11">
        <v>145</v>
      </c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290</v>
      </c>
      <c r="P27" s="15">
        <f t="shared" si="5"/>
        <v>290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25">
      <c r="B28" s="45" t="s">
        <v>50</v>
      </c>
      <c r="C28" s="70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25">
      <c r="B29" s="45" t="s">
        <v>51</v>
      </c>
      <c r="C29" s="24"/>
      <c r="D29" s="24"/>
      <c r="E29" s="24"/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 t="shared" si="4"/>
        <v>75</v>
      </c>
      <c r="P29" s="15">
        <f t="shared" si="5"/>
        <v>75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ht="12" customHeight="1" x14ac:dyDescent="0.25">
      <c r="A30" s="18" t="s">
        <v>52</v>
      </c>
      <c r="C30" s="24"/>
      <c r="D30" s="24"/>
      <c r="E30" s="24"/>
      <c r="F30" s="11"/>
      <c r="G30" s="11"/>
      <c r="H30" s="11"/>
      <c r="I30" s="11"/>
      <c r="J30" s="11"/>
      <c r="K30" s="11"/>
      <c r="L30" s="11"/>
      <c r="M30" s="11"/>
      <c r="N30" s="11"/>
      <c r="O30" s="6"/>
      <c r="P30" s="15"/>
      <c r="Q30" s="29"/>
      <c r="S30" s="15"/>
      <c r="T30" s="15"/>
      <c r="U30" s="15"/>
      <c r="V30" s="15"/>
      <c r="W30" s="15"/>
      <c r="X30" s="15">
        <v>0</v>
      </c>
      <c r="Y30" s="15">
        <v>0</v>
      </c>
      <c r="AB30" s="15"/>
    </row>
    <row r="31" spans="1:28" ht="12" customHeight="1" x14ac:dyDescent="0.25">
      <c r="B31" t="s">
        <v>53</v>
      </c>
      <c r="C31" s="70">
        <v>883.49</v>
      </c>
      <c r="D31" s="24"/>
      <c r="E31" s="11">
        <v>650</v>
      </c>
      <c r="F31" s="43"/>
      <c r="G31" s="43"/>
      <c r="H31" s="43"/>
      <c r="I31" s="47"/>
      <c r="J31" s="11">
        <v>650</v>
      </c>
      <c r="K31" s="11"/>
      <c r="L31" s="11"/>
      <c r="M31" s="11"/>
      <c r="N31" s="11"/>
      <c r="O31" s="6">
        <f t="shared" si="4"/>
        <v>2183.4899999999998</v>
      </c>
      <c r="P31" s="15">
        <f t="shared" si="5"/>
        <v>2183.4899999999998</v>
      </c>
      <c r="Q31" s="29">
        <f>P31-O31</f>
        <v>0</v>
      </c>
      <c r="S31" s="15">
        <v>192.78</v>
      </c>
      <c r="T31" s="15">
        <v>0</v>
      </c>
      <c r="U31" s="15">
        <v>453.53</v>
      </c>
      <c r="V31" s="15">
        <v>0</v>
      </c>
      <c r="W31" s="15">
        <v>306.77</v>
      </c>
      <c r="X31" s="15">
        <v>320</v>
      </c>
      <c r="Y31" s="15">
        <v>320</v>
      </c>
      <c r="Z31" s="15">
        <v>724</v>
      </c>
      <c r="AA31" s="15">
        <v>1140</v>
      </c>
      <c r="AB31" s="15">
        <v>1300</v>
      </c>
    </row>
    <row r="32" spans="1:28" ht="12" customHeight="1" x14ac:dyDescent="0.25">
      <c r="B32" t="s">
        <v>54</v>
      </c>
      <c r="C32" s="24"/>
      <c r="D32" s="11"/>
      <c r="E32" s="11">
        <v>160</v>
      </c>
      <c r="F32" s="11"/>
      <c r="G32" s="11"/>
      <c r="H32" s="11"/>
      <c r="I32" s="11"/>
      <c r="J32" s="11">
        <v>160</v>
      </c>
      <c r="K32" s="11"/>
      <c r="L32" s="11"/>
      <c r="M32" s="11"/>
      <c r="N32" s="11"/>
      <c r="O32" s="6">
        <f t="shared" si="4"/>
        <v>320</v>
      </c>
      <c r="P32" s="15">
        <f t="shared" si="5"/>
        <v>320</v>
      </c>
      <c r="Q32" s="29">
        <f>P32-O32</f>
        <v>0</v>
      </c>
      <c r="S32" s="15">
        <v>206.32</v>
      </c>
      <c r="T32" s="15">
        <v>206.32</v>
      </c>
      <c r="U32" s="15">
        <v>107.3</v>
      </c>
      <c r="V32" s="15">
        <v>53.65</v>
      </c>
      <c r="W32" s="15">
        <v>156.99</v>
      </c>
      <c r="X32" s="15">
        <v>640</v>
      </c>
      <c r="Y32" s="15">
        <v>640</v>
      </c>
      <c r="Z32" s="15">
        <v>450</v>
      </c>
      <c r="AA32" s="15">
        <v>305</v>
      </c>
      <c r="AB32" s="15">
        <v>320</v>
      </c>
    </row>
    <row r="33" spans="1:28" ht="12" customHeight="1" x14ac:dyDescent="0.25">
      <c r="A33" s="18" t="s">
        <v>31</v>
      </c>
      <c r="C33" s="24"/>
      <c r="D33" s="24"/>
      <c r="E33" s="24"/>
      <c r="F33" s="43"/>
      <c r="G33" s="43"/>
      <c r="H33" s="43"/>
      <c r="I33" s="43"/>
      <c r="J33" s="43"/>
      <c r="K33" s="11"/>
      <c r="L33" s="11"/>
      <c r="M33" s="11"/>
      <c r="N33" s="11"/>
      <c r="O33" s="6"/>
      <c r="P33" s="15"/>
      <c r="Q33" s="29"/>
      <c r="S33" s="15"/>
      <c r="T33" s="15"/>
      <c r="U33" s="15"/>
      <c r="V33" s="15"/>
      <c r="W33" s="15"/>
      <c r="X33" s="15"/>
      <c r="AB33" s="15"/>
    </row>
    <row r="34" spans="1:28" ht="12" customHeight="1" x14ac:dyDescent="0.25">
      <c r="B34" s="48" t="s">
        <v>55</v>
      </c>
      <c r="C34" s="11"/>
      <c r="D34" s="11"/>
      <c r="E34" s="11">
        <f>327+54</f>
        <v>381</v>
      </c>
      <c r="F34" s="11">
        <v>27</v>
      </c>
      <c r="G34" s="15">
        <v>27</v>
      </c>
      <c r="H34" s="11">
        <v>27</v>
      </c>
      <c r="I34" s="11">
        <v>27</v>
      </c>
      <c r="J34" s="11">
        <v>27</v>
      </c>
      <c r="K34" s="11">
        <v>327</v>
      </c>
      <c r="L34" s="11">
        <v>27</v>
      </c>
      <c r="M34" s="11">
        <v>27</v>
      </c>
      <c r="N34" s="11">
        <v>327</v>
      </c>
      <c r="O34" s="6">
        <f>SUM(C34:N34)</f>
        <v>1224</v>
      </c>
      <c r="P34" s="15">
        <f t="shared" si="5"/>
        <v>1224</v>
      </c>
      <c r="Q34" s="29">
        <f>P34-O34</f>
        <v>0</v>
      </c>
      <c r="S34" s="15">
        <v>853.01</v>
      </c>
      <c r="T34" s="15">
        <v>321.39999999999998</v>
      </c>
      <c r="U34" s="15">
        <v>87</v>
      </c>
      <c r="V34" s="15">
        <v>191.25</v>
      </c>
      <c r="W34" s="15">
        <v>126.25</v>
      </c>
      <c r="X34" s="15">
        <v>1025</v>
      </c>
      <c r="Y34" s="15">
        <v>1025</v>
      </c>
      <c r="Z34" s="15">
        <v>1000</v>
      </c>
      <c r="AA34" s="15">
        <v>1334</v>
      </c>
      <c r="AB34" s="15">
        <v>1224</v>
      </c>
    </row>
    <row r="35" spans="1:28" ht="12" customHeight="1" x14ac:dyDescent="0.25">
      <c r="B35" s="48" t="s">
        <v>56</v>
      </c>
      <c r="C35" s="24"/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6">
        <f t="shared" ref="O35:O47" si="6">SUM(C35:N35)</f>
        <v>0</v>
      </c>
      <c r="P35" s="15">
        <f t="shared" si="5"/>
        <v>0</v>
      </c>
      <c r="Q35" s="29">
        <f>P35-O35</f>
        <v>0</v>
      </c>
      <c r="S35" s="15">
        <v>4732.32</v>
      </c>
      <c r="T35" s="15">
        <v>284.94</v>
      </c>
      <c r="U35" s="15">
        <v>200</v>
      </c>
      <c r="V35" s="15">
        <v>0</v>
      </c>
      <c r="W35" s="15">
        <v>320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</row>
    <row r="36" spans="1:28" ht="12" customHeight="1" x14ac:dyDescent="0.25">
      <c r="B36" s="48" t="s">
        <v>57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si="6"/>
        <v>0</v>
      </c>
      <c r="P36" s="15">
        <f t="shared" si="5"/>
        <v>0</v>
      </c>
      <c r="Q36" s="29">
        <f>P36-O36</f>
        <v>0</v>
      </c>
      <c r="S36" s="15">
        <v>0</v>
      </c>
      <c r="T36" s="15">
        <v>0</v>
      </c>
      <c r="U36" s="15">
        <v>500</v>
      </c>
      <c r="V36" s="15">
        <v>650</v>
      </c>
      <c r="W36" s="15">
        <v>1000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25">
      <c r="B37" t="s">
        <v>58</v>
      </c>
      <c r="C37" s="11"/>
      <c r="D37" s="11"/>
      <c r="E37" s="11">
        <v>160</v>
      </c>
      <c r="F37" s="11">
        <v>160</v>
      </c>
      <c r="G37" s="11"/>
      <c r="H37" s="11"/>
      <c r="I37" s="11">
        <v>160</v>
      </c>
      <c r="J37" s="11"/>
      <c r="K37" s="11"/>
      <c r="L37" s="11"/>
      <c r="M37" s="11">
        <v>160</v>
      </c>
      <c r="N37" s="43"/>
      <c r="O37" s="6">
        <f t="shared" si="6"/>
        <v>640</v>
      </c>
      <c r="P37" s="15">
        <f t="shared" si="5"/>
        <v>640</v>
      </c>
      <c r="Q37" s="29">
        <f>P37-O37</f>
        <v>0</v>
      </c>
      <c r="S37" s="15">
        <v>0</v>
      </c>
      <c r="T37" s="15">
        <v>31.72</v>
      </c>
      <c r="U37" s="15">
        <v>51.58</v>
      </c>
      <c r="V37" s="15">
        <v>37.01</v>
      </c>
      <c r="W37" s="15">
        <v>0</v>
      </c>
      <c r="X37" s="15">
        <v>150</v>
      </c>
      <c r="Y37" s="15">
        <v>150</v>
      </c>
      <c r="Z37" s="15">
        <v>211</v>
      </c>
      <c r="AA37" s="15">
        <v>520</v>
      </c>
      <c r="AB37" s="15">
        <v>640</v>
      </c>
    </row>
    <row r="38" spans="1:28" ht="12" customHeight="1" x14ac:dyDescent="0.25">
      <c r="A38" s="49"/>
      <c r="B38" s="49" t="s">
        <v>59</v>
      </c>
      <c r="C38" s="72">
        <v>429</v>
      </c>
      <c r="D38" s="50"/>
      <c r="E38" s="51"/>
      <c r="F38" s="51"/>
      <c r="G38" s="51"/>
      <c r="H38" s="52"/>
      <c r="I38" s="11">
        <v>500</v>
      </c>
      <c r="J38" s="53"/>
      <c r="K38" s="51"/>
      <c r="L38" s="51"/>
      <c r="M38" s="51"/>
      <c r="N38" s="68"/>
      <c r="O38" s="6">
        <f t="shared" si="6"/>
        <v>929</v>
      </c>
      <c r="P38" s="15">
        <f t="shared" si="5"/>
        <v>929</v>
      </c>
      <c r="Q38" s="54">
        <f>P38-O38</f>
        <v>0</v>
      </c>
      <c r="R38" s="49"/>
      <c r="S38" s="55">
        <v>287.88</v>
      </c>
      <c r="T38" s="55">
        <v>0</v>
      </c>
      <c r="U38" s="55">
        <v>11546.95</v>
      </c>
      <c r="V38" s="55">
        <v>4598.74</v>
      </c>
      <c r="W38" s="55">
        <v>0</v>
      </c>
      <c r="X38" s="55">
        <v>1576</v>
      </c>
      <c r="Y38" s="49">
        <v>1576</v>
      </c>
      <c r="Z38" s="49">
        <v>1108</v>
      </c>
      <c r="AA38" s="15">
        <v>1000</v>
      </c>
      <c r="AB38" s="15">
        <v>0</v>
      </c>
    </row>
    <row r="39" spans="1:28" ht="12" customHeight="1" x14ac:dyDescent="0.25">
      <c r="A39" s="18" t="s">
        <v>60</v>
      </c>
      <c r="C39" s="38"/>
      <c r="D39" s="38"/>
      <c r="E39" s="44"/>
      <c r="F39" s="44"/>
      <c r="G39" s="44"/>
      <c r="H39" s="44"/>
      <c r="I39" s="44"/>
      <c r="J39" s="11"/>
      <c r="K39" s="44"/>
      <c r="L39" s="44"/>
      <c r="M39" s="44"/>
      <c r="N39" s="44"/>
      <c r="O39" s="6"/>
      <c r="P39" s="15"/>
      <c r="Q39" s="29"/>
      <c r="S39" s="15"/>
      <c r="T39" s="15"/>
      <c r="U39" s="15"/>
      <c r="V39" s="15"/>
      <c r="W39" s="15"/>
      <c r="X39" s="15"/>
      <c r="AB39" s="15"/>
    </row>
    <row r="40" spans="1:28" ht="12" customHeight="1" x14ac:dyDescent="0.25">
      <c r="B40" s="69" t="s">
        <v>74</v>
      </c>
      <c r="C40" s="24"/>
      <c r="D40" s="24"/>
      <c r="E40" s="11"/>
      <c r="F40" s="11"/>
      <c r="G40" s="11"/>
      <c r="H40" s="11"/>
      <c r="I40" s="11">
        <v>100</v>
      </c>
      <c r="J40" s="11"/>
      <c r="K40" s="11"/>
      <c r="L40" s="11"/>
      <c r="M40" s="11"/>
      <c r="N40" s="11"/>
      <c r="O40" s="6">
        <f t="shared" si="6"/>
        <v>100</v>
      </c>
      <c r="P40" s="15">
        <f t="shared" si="5"/>
        <v>100</v>
      </c>
      <c r="Q40" s="29">
        <f>P40-O40</f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100</v>
      </c>
      <c r="AA40" s="15">
        <v>100</v>
      </c>
      <c r="AB40" s="15">
        <v>100</v>
      </c>
    </row>
    <row r="41" spans="1:28" ht="12" customHeight="1" x14ac:dyDescent="0.25">
      <c r="B41" s="56" t="s">
        <v>61</v>
      </c>
      <c r="C41" s="10"/>
      <c r="D41" s="24"/>
      <c r="E41" s="11"/>
      <c r="F41" s="15"/>
      <c r="G41" s="11"/>
      <c r="H41" s="11"/>
      <c r="I41" s="15"/>
      <c r="J41" s="11">
        <v>300</v>
      </c>
      <c r="K41" s="15"/>
      <c r="L41" s="11"/>
      <c r="M41" s="11"/>
      <c r="N41" s="11"/>
      <c r="O41" s="6">
        <f t="shared" si="6"/>
        <v>300</v>
      </c>
      <c r="P41" s="15">
        <f t="shared" si="5"/>
        <v>300</v>
      </c>
      <c r="Q41" s="29">
        <f t="shared" ref="Q41:Q46" si="7">P41-O41</f>
        <v>0</v>
      </c>
      <c r="S41" s="15">
        <v>300</v>
      </c>
      <c r="T41" s="15">
        <v>250</v>
      </c>
      <c r="U41" s="15">
        <v>400</v>
      </c>
      <c r="V41" s="15">
        <v>200</v>
      </c>
      <c r="W41" s="15">
        <v>200</v>
      </c>
      <c r="X41" s="15">
        <v>200</v>
      </c>
      <c r="Y41" s="15">
        <v>200</v>
      </c>
      <c r="Z41" s="15">
        <v>300</v>
      </c>
      <c r="AA41" s="15">
        <v>300</v>
      </c>
      <c r="AB41" s="15">
        <v>300</v>
      </c>
    </row>
    <row r="42" spans="1:28" ht="12" customHeight="1" x14ac:dyDescent="0.25">
      <c r="B42" s="56" t="s">
        <v>62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6"/>
        <v>300</v>
      </c>
      <c r="P42" s="15">
        <f t="shared" si="5"/>
        <v>300</v>
      </c>
      <c r="Q42" s="29">
        <f t="shared" si="7"/>
        <v>0</v>
      </c>
      <c r="S42" s="15">
        <v>100</v>
      </c>
      <c r="T42" s="15">
        <v>100</v>
      </c>
      <c r="U42" s="15">
        <v>200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25">
      <c r="B43" s="56" t="s">
        <v>63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6"/>
        <v>300</v>
      </c>
      <c r="P43" s="15">
        <f t="shared" si="5"/>
        <v>300</v>
      </c>
      <c r="Q43" s="29">
        <f t="shared" si="7"/>
        <v>0</v>
      </c>
      <c r="S43" s="15">
        <v>200</v>
      </c>
      <c r="T43" s="15">
        <v>250</v>
      </c>
      <c r="U43" s="15">
        <v>400</v>
      </c>
      <c r="V43" s="15">
        <v>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25">
      <c r="B44" s="56" t="s">
        <v>64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6"/>
        <v>300</v>
      </c>
      <c r="P44" s="15">
        <f t="shared" si="5"/>
        <v>300</v>
      </c>
      <c r="Q44" s="29">
        <f t="shared" si="7"/>
        <v>0</v>
      </c>
      <c r="S44" s="15"/>
      <c r="T44" s="15"/>
      <c r="U44" s="15"/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25">
      <c r="B45" s="56" t="s">
        <v>65</v>
      </c>
      <c r="C45" s="10"/>
      <c r="D45" s="24"/>
      <c r="E45" s="11"/>
      <c r="F45" s="15"/>
      <c r="G45" s="11"/>
      <c r="H45" s="11"/>
      <c r="I45" s="15"/>
      <c r="J45" s="11">
        <v>600</v>
      </c>
      <c r="K45" s="15"/>
      <c r="L45" s="11"/>
      <c r="M45" s="11"/>
      <c r="N45" s="11"/>
      <c r="O45" s="6">
        <f t="shared" si="6"/>
        <v>600</v>
      </c>
      <c r="P45" s="15">
        <f t="shared" si="5"/>
        <v>600</v>
      </c>
      <c r="Q45" s="29">
        <f t="shared" si="7"/>
        <v>0</v>
      </c>
      <c r="S45" s="15"/>
      <c r="T45" s="15"/>
      <c r="U45" s="15"/>
      <c r="V45" s="15"/>
      <c r="W45" s="15"/>
      <c r="X45" s="15">
        <v>500</v>
      </c>
      <c r="Y45" s="15">
        <v>500</v>
      </c>
      <c r="Z45" s="15">
        <v>600</v>
      </c>
      <c r="AA45" s="15">
        <v>600</v>
      </c>
      <c r="AB45" s="15">
        <v>600</v>
      </c>
    </row>
    <row r="46" spans="1:28" ht="12" customHeight="1" x14ac:dyDescent="0.25">
      <c r="B46" s="56" t="s">
        <v>66</v>
      </c>
      <c r="C46" s="24"/>
      <c r="D46" s="24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6">
        <f t="shared" si="6"/>
        <v>0</v>
      </c>
      <c r="P46" s="15">
        <f t="shared" si="5"/>
        <v>0</v>
      </c>
      <c r="Q46" s="29">
        <f t="shared" si="7"/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Z46" s="15">
        <v>0</v>
      </c>
      <c r="AA46" s="15">
        <v>0</v>
      </c>
      <c r="AB46" s="15">
        <v>0</v>
      </c>
    </row>
    <row r="47" spans="1:28" ht="12" customHeight="1" x14ac:dyDescent="0.25">
      <c r="B47" s="57" t="s">
        <v>67</v>
      </c>
      <c r="C47" s="15"/>
      <c r="D47" s="15"/>
      <c r="E47" s="15"/>
      <c r="F47" s="15"/>
      <c r="G47" s="15"/>
      <c r="H47" s="10"/>
      <c r="I47" s="15"/>
      <c r="J47" s="15"/>
      <c r="K47" s="15"/>
      <c r="L47" s="15"/>
      <c r="M47" s="15"/>
      <c r="N47" s="15"/>
      <c r="O47" s="6">
        <f t="shared" si="6"/>
        <v>0</v>
      </c>
      <c r="P47" s="15">
        <f t="shared" si="5"/>
        <v>0</v>
      </c>
      <c r="Q47" s="29">
        <f>P47-O47</f>
        <v>0</v>
      </c>
      <c r="S47" s="15"/>
      <c r="T47" s="15"/>
      <c r="U47" s="15"/>
      <c r="V47" s="15"/>
      <c r="W47" s="15"/>
      <c r="X47" s="15"/>
      <c r="Z47" s="15">
        <v>500</v>
      </c>
      <c r="AA47" s="15">
        <v>0</v>
      </c>
      <c r="AB47" s="15">
        <v>0</v>
      </c>
    </row>
    <row r="48" spans="1:28" ht="12" customHeight="1" thickBot="1" x14ac:dyDescent="0.3">
      <c r="A48" t="s">
        <v>68</v>
      </c>
      <c r="C48" s="34">
        <f t="shared" ref="C48:N48" si="8">SUM(C13:C47)</f>
        <v>1887.94</v>
      </c>
      <c r="D48" s="34">
        <f t="shared" si="8"/>
        <v>132</v>
      </c>
      <c r="E48" s="34">
        <f t="shared" si="8"/>
        <v>1866</v>
      </c>
      <c r="F48" s="34">
        <f t="shared" si="8"/>
        <v>362</v>
      </c>
      <c r="G48" s="34">
        <f t="shared" si="8"/>
        <v>202</v>
      </c>
      <c r="H48" s="34">
        <f t="shared" si="8"/>
        <v>627</v>
      </c>
      <c r="I48" s="34">
        <f t="shared" si="8"/>
        <v>962</v>
      </c>
      <c r="J48" s="34">
        <f t="shared" si="8"/>
        <v>2812</v>
      </c>
      <c r="K48" s="34">
        <f t="shared" si="8"/>
        <v>627</v>
      </c>
      <c r="L48" s="34">
        <f t="shared" si="8"/>
        <v>202</v>
      </c>
      <c r="M48" s="34">
        <f t="shared" si="8"/>
        <v>387</v>
      </c>
      <c r="N48" s="34">
        <f t="shared" si="8"/>
        <v>552</v>
      </c>
      <c r="O48" s="33">
        <f>SUM(O14:O47)</f>
        <v>10490.48</v>
      </c>
      <c r="P48" s="34">
        <f>SUM(P14:P47)</f>
        <v>10618.939999999999</v>
      </c>
      <c r="Q48" s="35">
        <f>SUM(Q13:Q47)</f>
        <v>0</v>
      </c>
      <c r="R48" s="58"/>
      <c r="S48" s="34">
        <v>9450.85</v>
      </c>
      <c r="T48" s="34">
        <v>3470.6</v>
      </c>
      <c r="U48" s="34">
        <v>15853.3</v>
      </c>
      <c r="V48" s="34">
        <v>7784.37</v>
      </c>
      <c r="W48" s="34">
        <v>4901.93</v>
      </c>
      <c r="X48" s="59">
        <f>SUM(X14:X47)</f>
        <v>7982</v>
      </c>
      <c r="Y48" s="36">
        <f>SUM(Y14:Y46)</f>
        <v>7982</v>
      </c>
      <c r="Z48" s="36">
        <f>SUM(Z14:Z47)</f>
        <v>8895</v>
      </c>
      <c r="AA48" s="36">
        <f>SUM(AA14:AA47)</f>
        <v>9418</v>
      </c>
      <c r="AB48" s="36">
        <f>SUM(AB14:AB47)</f>
        <v>8494</v>
      </c>
    </row>
    <row r="49" spans="2:24" ht="12" customHeight="1" thickTop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6"/>
      <c r="P49" s="15"/>
      <c r="Q49" s="29"/>
      <c r="S49" s="15"/>
      <c r="T49" s="15"/>
      <c r="U49" s="15"/>
      <c r="V49" s="15"/>
      <c r="W49" s="15"/>
    </row>
    <row r="50" spans="2:24" ht="12" customHeight="1" x14ac:dyDescent="0.25">
      <c r="B50" t="s">
        <v>69</v>
      </c>
      <c r="C50" s="60">
        <f>10752.21+500</f>
        <v>11252.21</v>
      </c>
      <c r="D50" s="15">
        <f t="shared" ref="D50:N50" si="9">C53</f>
        <v>17473.009999999998</v>
      </c>
      <c r="E50" s="15">
        <f t="shared" si="9"/>
        <v>17343.75</v>
      </c>
      <c r="F50" s="15">
        <f t="shared" si="9"/>
        <v>15477.75</v>
      </c>
      <c r="G50" s="15">
        <f t="shared" si="9"/>
        <v>15115.75</v>
      </c>
      <c r="H50" s="15">
        <f t="shared" si="9"/>
        <v>14913.75</v>
      </c>
      <c r="I50" s="15">
        <f t="shared" si="9"/>
        <v>14286.75</v>
      </c>
      <c r="J50" s="15">
        <f t="shared" si="9"/>
        <v>13324.75</v>
      </c>
      <c r="K50" s="15">
        <f t="shared" si="9"/>
        <v>10512.75</v>
      </c>
      <c r="L50" s="15">
        <f t="shared" si="9"/>
        <v>9885.75</v>
      </c>
      <c r="M50" s="15">
        <f t="shared" si="9"/>
        <v>9683.75</v>
      </c>
      <c r="N50" s="15">
        <f t="shared" si="9"/>
        <v>9296.75</v>
      </c>
      <c r="O50" s="61">
        <f>C50</f>
        <v>11252.21</v>
      </c>
      <c r="P50" s="6">
        <f>O50</f>
        <v>11252.21</v>
      </c>
      <c r="Q50" s="29"/>
      <c r="R50" s="58"/>
      <c r="S50" s="62">
        <v>7564.04</v>
      </c>
      <c r="T50" s="62">
        <v>4953.16</v>
      </c>
      <c r="U50" s="62">
        <v>7985.87</v>
      </c>
      <c r="V50" s="62">
        <v>2062.2199999999998</v>
      </c>
      <c r="W50" s="62">
        <v>2583.5</v>
      </c>
      <c r="X50" s="27"/>
    </row>
    <row r="51" spans="2:24" ht="12" customHeight="1" x14ac:dyDescent="0.25">
      <c r="B51" t="s">
        <v>70</v>
      </c>
      <c r="C51" s="15">
        <f t="shared" ref="C51:O51" si="10">C11</f>
        <v>8108.74</v>
      </c>
      <c r="D51" s="15">
        <f t="shared" si="10"/>
        <v>2.74</v>
      </c>
      <c r="E51" s="15">
        <f t="shared" si="10"/>
        <v>0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0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61">
        <f t="shared" si="10"/>
        <v>8026.48</v>
      </c>
      <c r="P51" s="6">
        <f>O51</f>
        <v>8026.48</v>
      </c>
      <c r="Q51" s="29">
        <f>O51-P51</f>
        <v>0</v>
      </c>
      <c r="S51" s="62">
        <v>6839.87</v>
      </c>
      <c r="T51" s="62">
        <v>6505.68</v>
      </c>
      <c r="U51" s="62">
        <v>9929.1200000000008</v>
      </c>
      <c r="V51" s="62">
        <v>8305.15</v>
      </c>
      <c r="W51" s="62">
        <v>9130.2000000000007</v>
      </c>
      <c r="X51" s="27"/>
    </row>
    <row r="52" spans="2:24" ht="12" customHeight="1" x14ac:dyDescent="0.25">
      <c r="B52" t="s">
        <v>71</v>
      </c>
      <c r="C52" s="15">
        <f t="shared" ref="C52:O52" si="11">C48*-1</f>
        <v>-1887.94</v>
      </c>
      <c r="D52" s="15">
        <f t="shared" si="11"/>
        <v>-132</v>
      </c>
      <c r="E52" s="15">
        <f t="shared" si="11"/>
        <v>-1866</v>
      </c>
      <c r="F52" s="15">
        <f t="shared" si="11"/>
        <v>-362</v>
      </c>
      <c r="G52" s="15">
        <f t="shared" si="11"/>
        <v>-202</v>
      </c>
      <c r="H52" s="15">
        <f t="shared" si="11"/>
        <v>-627</v>
      </c>
      <c r="I52" s="15">
        <f t="shared" si="11"/>
        <v>-962</v>
      </c>
      <c r="J52" s="15">
        <f t="shared" si="11"/>
        <v>-2812</v>
      </c>
      <c r="K52" s="15">
        <f t="shared" si="11"/>
        <v>-627</v>
      </c>
      <c r="L52" s="15">
        <f t="shared" si="11"/>
        <v>-202</v>
      </c>
      <c r="M52" s="15">
        <f t="shared" si="11"/>
        <v>-387</v>
      </c>
      <c r="N52" s="15">
        <f t="shared" si="11"/>
        <v>-552</v>
      </c>
      <c r="O52" s="61">
        <f t="shared" si="11"/>
        <v>-10490.48</v>
      </c>
      <c r="P52" s="6">
        <f>O52</f>
        <v>-10490.48</v>
      </c>
      <c r="Q52" s="29">
        <f>O52-P52</f>
        <v>0</v>
      </c>
      <c r="S52" s="62">
        <v>-9450.85</v>
      </c>
      <c r="T52" s="62">
        <v>-3470.6</v>
      </c>
      <c r="U52" s="62">
        <v>-15853.3</v>
      </c>
      <c r="V52" s="62">
        <v>-7784.37</v>
      </c>
      <c r="W52" s="62">
        <v>-4901.93</v>
      </c>
      <c r="X52" s="27"/>
    </row>
    <row r="53" spans="2:24" ht="12" customHeight="1" thickBot="1" x14ac:dyDescent="0.3">
      <c r="B53" t="s">
        <v>72</v>
      </c>
      <c r="C53" s="34">
        <f t="shared" ref="C53:O53" si="12">SUM(C50:C52)</f>
        <v>17473.009999999998</v>
      </c>
      <c r="D53" s="34">
        <f t="shared" si="12"/>
        <v>17343.75</v>
      </c>
      <c r="E53" s="34">
        <f t="shared" si="12"/>
        <v>15477.75</v>
      </c>
      <c r="F53" s="34">
        <f t="shared" si="12"/>
        <v>15115.75</v>
      </c>
      <c r="G53" s="34">
        <f t="shared" si="12"/>
        <v>14913.75</v>
      </c>
      <c r="H53" s="63">
        <f t="shared" si="12"/>
        <v>14286.75</v>
      </c>
      <c r="I53" s="34">
        <f t="shared" si="12"/>
        <v>13324.75</v>
      </c>
      <c r="J53" s="34">
        <f t="shared" si="12"/>
        <v>10512.75</v>
      </c>
      <c r="K53" s="34">
        <f t="shared" si="12"/>
        <v>9885.75</v>
      </c>
      <c r="L53" s="34">
        <f t="shared" si="12"/>
        <v>9683.75</v>
      </c>
      <c r="M53" s="34">
        <f t="shared" si="12"/>
        <v>9296.75</v>
      </c>
      <c r="N53" s="34">
        <f t="shared" si="12"/>
        <v>8744.75</v>
      </c>
      <c r="O53" s="33">
        <f t="shared" si="12"/>
        <v>8788.2099999999991</v>
      </c>
      <c r="P53" s="33">
        <f>O53</f>
        <v>8788.2099999999991</v>
      </c>
      <c r="Q53" s="64">
        <f>O53-P53</f>
        <v>0</v>
      </c>
      <c r="S53" s="34">
        <v>4953.0600000000004</v>
      </c>
      <c r="T53" s="34">
        <v>7988.24</v>
      </c>
      <c r="U53" s="34">
        <v>2061.69</v>
      </c>
      <c r="V53" s="34">
        <v>2583</v>
      </c>
      <c r="W53" s="34">
        <v>6811.77</v>
      </c>
      <c r="X53" s="27"/>
    </row>
    <row r="54" spans="2:24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Team Batch</cp:lastModifiedBy>
  <cp:lastPrinted>2018-11-28T18:55:27Z</cp:lastPrinted>
  <dcterms:created xsi:type="dcterms:W3CDTF">2018-11-23T18:13:31Z</dcterms:created>
  <dcterms:modified xsi:type="dcterms:W3CDTF">2020-06-10T16:30:09Z</dcterms:modified>
</cp:coreProperties>
</file>