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8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Council'!$A$59</definedName>
    <definedName name="Financial_Position_at_2">'Parish Council'!$A$59</definedName>
    <definedName name="Payments_since" localSheetId="1">'Parish Council'!$A$12</definedName>
    <definedName name="Payments_since">'Parish Council'!$A$12</definedName>
    <definedName name="_xlnm.Print_Area" localSheetId="0">'Parish Council'!$A$1:$H$73</definedName>
    <definedName name="Receipts_since" localSheetId="1">'Parish Council'!$A$40</definedName>
    <definedName name="Receipts_since">'Parish Council'!$A$40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61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40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<sst xmlns="http://schemas.openxmlformats.org/spreadsheetml/2006/main" count="58" uniqueCount="38">
  <si>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</si>
  <si>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</si>
  <si>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</si>
  <si>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</si>
  <si>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</si>
  <si>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</si>
  <si>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</si>
  <si>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</si>
  <si>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</si>
  <si>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</si>
  <si>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</si>
  <si>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</si>
  <si>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</si>
  <si>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</si>
  <si>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</si>
  <si>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</si>
  <si>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</si>
  <si>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</si>
  <si>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HMRC</t>
  </si>
  <si>
    <t>Payments since 1 April 2020</t>
  </si>
  <si>
    <t>Financial Position as at 1 April 2021</t>
  </si>
  <si>
    <t>D Batchelor</t>
  </si>
  <si>
    <t>Clerk's Salary - April</t>
  </si>
  <si>
    <t>Forde &amp; McHugh</t>
  </si>
  <si>
    <t>Street Light maintenance 1/10/20-31/3/21</t>
  </si>
  <si>
    <t>E.on</t>
  </si>
  <si>
    <t>Street Light electricity 1/4/20-31/3/21</t>
  </si>
  <si>
    <t>Financial Position at 5 May 2021</t>
  </si>
  <si>
    <t>Receipts since 1 April 2021</t>
  </si>
  <si>
    <t>St Michaels Church</t>
  </si>
  <si>
    <t>Hogsty (LIW Advertising)</t>
  </si>
  <si>
    <t>Payments since 1 April 2021</t>
  </si>
  <si>
    <t>Clerk's Salary - May</t>
  </si>
  <si>
    <t>SLCC</t>
  </si>
  <si>
    <t>Membership 2021/22</t>
  </si>
  <si>
    <t>Ward Councillor Grant - Clock repairs &amp; Zoom costs</t>
  </si>
  <si>
    <t>Grant from Ward Councillor (for St Michaels Church)</t>
  </si>
  <si>
    <t>Reconcilliation to statements 536 &amp; 495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</si>
</sst>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zoomScalePageLayoutView="0" workbookViewId="0" topLeftCell="A1">
      <selection activeCell="B3" sqref="B3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6.332031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4"/>
      <c r="C1" s="54"/>
      <c r="D1" s="55" t="s">
        <v>8</v>
      </c>
      <c r="E1" s="56"/>
      <c r="F1" s="57"/>
      <c r="G1" s="57"/>
    </row>
    <row r="2" spans="2:7" ht="15.75">
      <c r="B2" s="54"/>
      <c r="C2" s="54"/>
      <c r="D2" s="61">
        <v>44377</v>
      </c>
      <c r="E2" s="56"/>
      <c r="F2" s="57"/>
      <c r="G2" s="57"/>
    </row>
    <row r="3" spans="2:7" ht="15.75">
      <c r="B3" s="54"/>
      <c r="C3" s="54"/>
      <c r="D3" s="55" t="s">
        <v>9</v>
      </c>
      <c r="E3" s="56"/>
      <c r="F3" s="57"/>
      <c r="G3" s="57"/>
    </row>
    <row r="4" ht="12.75"/>
    <row r="5" ht="15">
      <c r="H5" s="49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20</v>
      </c>
      <c r="D9" s="5">
        <v>500</v>
      </c>
      <c r="E9" s="8">
        <v>10840.82</v>
      </c>
      <c r="F9" s="3"/>
      <c r="G9" s="3">
        <f>D9+E9</f>
        <v>11340.82</v>
      </c>
      <c r="H9" s="34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31</v>
      </c>
      <c r="C12" s="1"/>
      <c r="D12" s="37"/>
      <c r="E12" s="7"/>
      <c r="F12" s="3"/>
      <c r="G12" s="3"/>
      <c r="H12" s="16" t="s">
        <v>10</v>
      </c>
    </row>
    <row r="13" spans="1:10" ht="12.75">
      <c r="A13" s="50">
        <v>44314</v>
      </c>
      <c r="B13" s="45" t="s">
        <v>21</v>
      </c>
      <c r="C13" s="45"/>
      <c r="D13" s="48">
        <v>178.35</v>
      </c>
      <c r="E13" s="42"/>
      <c r="F13" s="43"/>
      <c r="G13" s="43"/>
      <c r="H13" s="40" t="s">
        <v>22</v>
      </c>
      <c r="J13" s="1"/>
    </row>
    <row r="14" spans="1:13" ht="25.5">
      <c r="A14" s="50">
        <v>44314</v>
      </c>
      <c r="B14" s="45" t="s">
        <v>23</v>
      </c>
      <c r="C14" s="45"/>
      <c r="D14" s="52">
        <v>355.44</v>
      </c>
      <c r="E14" s="42"/>
      <c r="F14" s="43"/>
      <c r="G14" s="43"/>
      <c r="H14" s="40" t="s">
        <v>24</v>
      </c>
      <c r="J14" s="12"/>
      <c r="M14" s="51"/>
    </row>
    <row r="15" spans="1:16" ht="15.75">
      <c r="A15" s="50">
        <v>44314</v>
      </c>
      <c r="B15" s="45" t="s">
        <v>25</v>
      </c>
      <c r="C15" s="45"/>
      <c r="D15" s="52">
        <v>881.08</v>
      </c>
      <c r="E15" s="42"/>
      <c r="F15" s="43"/>
      <c r="G15" s="43"/>
      <c r="H15" s="40" t="s">
        <v>26</v>
      </c>
      <c r="J15" s="54"/>
      <c r="K15" s="63"/>
      <c r="L15" s="54"/>
      <c r="M15" s="54"/>
      <c r="N15" s="45"/>
      <c r="O15" s="45"/>
      <c r="P15" s="45"/>
    </row>
    <row r="16" spans="1:16" ht="15.75">
      <c r="A16" s="50">
        <v>44342</v>
      </c>
      <c r="B16" s="46" t="s">
        <v>21</v>
      </c>
      <c r="C16" s="45"/>
      <c r="D16" s="47">
        <v>178.35</v>
      </c>
      <c r="E16" s="42"/>
      <c r="F16" s="43"/>
      <c r="G16" s="43"/>
      <c r="H16" s="40" t="s">
        <v>32</v>
      </c>
      <c r="J16" s="54"/>
      <c r="K16" s="54"/>
      <c r="L16" s="54"/>
      <c r="M16" s="54"/>
      <c r="N16" s="45"/>
      <c r="O16" s="45"/>
      <c r="P16" s="45"/>
    </row>
    <row r="17" spans="1:16" ht="15.75">
      <c r="A17" s="50">
        <v>44342</v>
      </c>
      <c r="B17" s="46" t="s">
        <v>33</v>
      </c>
      <c r="C17" s="45"/>
      <c r="D17" s="47">
        <v>67</v>
      </c>
      <c r="E17" s="42"/>
      <c r="F17" s="43"/>
      <c r="G17" s="43"/>
      <c r="H17" s="40" t="s">
        <v>34</v>
      </c>
      <c r="J17" s="64"/>
      <c r="K17" s="54"/>
      <c r="L17" s="54"/>
      <c r="M17" s="54"/>
      <c r="N17" s="45"/>
      <c r="O17" s="45"/>
      <c r="P17" s="45"/>
    </row>
    <row r="18" spans="1:16" ht="25.5">
      <c r="A18" s="50">
        <v>44342</v>
      </c>
      <c r="B18" s="46" t="s">
        <v>29</v>
      </c>
      <c r="C18" s="45"/>
      <c r="D18" s="47">
        <v>237.5</v>
      </c>
      <c r="E18" s="42"/>
      <c r="F18" s="43"/>
      <c r="G18" s="43"/>
      <c r="H18" s="40" t="s">
        <v>35</v>
      </c>
      <c r="J18" s="54"/>
      <c r="K18" s="54"/>
      <c r="L18" s="54"/>
      <c r="M18" s="54"/>
      <c r="N18" s="45"/>
      <c r="O18" s="45"/>
      <c r="P18" s="45"/>
    </row>
    <row r="19" spans="1:16" ht="15.75">
      <c r="A19" s="50"/>
      <c r="B19" s="46"/>
      <c r="C19" s="45"/>
      <c r="D19" s="47"/>
      <c r="E19" s="42"/>
      <c r="F19" s="43"/>
      <c r="G19" s="43"/>
      <c r="H19" s="40"/>
      <c r="J19" s="54"/>
      <c r="K19" s="54"/>
      <c r="L19" s="54"/>
      <c r="M19" s="54"/>
      <c r="N19" s="45"/>
      <c r="O19" s="45"/>
      <c r="P19" s="45"/>
    </row>
    <row r="20" spans="1:16" ht="15.75">
      <c r="A20" s="50"/>
      <c r="B20" s="46"/>
      <c r="C20" s="45"/>
      <c r="D20" s="47"/>
      <c r="E20" s="42"/>
      <c r="F20" s="43"/>
      <c r="G20" s="43"/>
      <c r="H20" s="40"/>
      <c r="J20" s="54"/>
      <c r="K20" s="54"/>
      <c r="L20" s="54"/>
      <c r="M20" s="54"/>
      <c r="N20" s="45"/>
      <c r="O20" s="45"/>
      <c r="P20" s="45"/>
    </row>
    <row r="21" spans="1:16" ht="15.75">
      <c r="A21" s="50"/>
      <c r="B21" s="46"/>
      <c r="C21" s="45"/>
      <c r="D21" s="47"/>
      <c r="E21" s="42"/>
      <c r="F21" s="43"/>
      <c r="G21" s="43"/>
      <c r="H21" s="40"/>
      <c r="J21" s="54"/>
      <c r="K21" s="54"/>
      <c r="L21" s="54"/>
      <c r="M21" s="54"/>
      <c r="N21" s="45"/>
      <c r="O21" s="45"/>
      <c r="P21" s="45"/>
    </row>
    <row r="22" spans="1:11" ht="12.75">
      <c r="A22" s="50"/>
      <c r="B22" s="46"/>
      <c r="C22" s="45"/>
      <c r="D22" s="47"/>
      <c r="E22" s="42"/>
      <c r="F22" s="43"/>
      <c r="G22" s="43"/>
      <c r="H22" s="40"/>
      <c r="J22" s="45"/>
      <c r="K22" s="51"/>
    </row>
    <row r="23" spans="1:11" ht="12.75">
      <c r="A23" s="50"/>
      <c r="B23" s="46"/>
      <c r="C23" s="45"/>
      <c r="D23" s="47"/>
      <c r="E23" s="42"/>
      <c r="F23" s="43"/>
      <c r="G23" s="43"/>
      <c r="H23" s="40"/>
      <c r="J23" s="45"/>
      <c r="K23" s="51"/>
    </row>
    <row r="24" spans="1:11" ht="12.75">
      <c r="A24" s="50"/>
      <c r="B24" s="46"/>
      <c r="C24" s="45"/>
      <c r="D24" s="47"/>
      <c r="E24" s="42"/>
      <c r="F24" s="43"/>
      <c r="G24" s="43"/>
      <c r="H24" s="40"/>
      <c r="J24" s="45"/>
      <c r="K24" s="51"/>
    </row>
    <row r="25" spans="1:11" ht="12.75">
      <c r="A25" s="50"/>
      <c r="B25" s="46"/>
      <c r="C25" s="45"/>
      <c r="D25" s="47"/>
      <c r="E25" s="42"/>
      <c r="F25" s="43"/>
      <c r="G25" s="43"/>
      <c r="H25" s="40"/>
      <c r="J25" s="45"/>
      <c r="K25" s="51"/>
    </row>
    <row r="26" spans="1:8" ht="12.75">
      <c r="A26" s="1" t="s">
        <v>19</v>
      </c>
      <c r="B26" s="33"/>
      <c r="C26" s="19"/>
      <c r="D26" s="39"/>
      <c r="E26" s="42"/>
      <c r="F26" s="43"/>
      <c r="G26" s="43"/>
      <c r="H26" s="44"/>
    </row>
    <row r="27" spans="1:11" ht="12.75">
      <c r="A27" s="46">
        <v>44247</v>
      </c>
      <c r="B27" s="46" t="s">
        <v>21</v>
      </c>
      <c r="C27" s="45"/>
      <c r="D27" s="62">
        <v>138.35</v>
      </c>
      <c r="F27" s="43"/>
      <c r="G27" s="43"/>
      <c r="H27" s="45"/>
      <c r="K27" s="51"/>
    </row>
    <row r="28" spans="1:11" ht="12.75">
      <c r="A28" s="46">
        <v>44247</v>
      </c>
      <c r="B28" s="46" t="s">
        <v>30</v>
      </c>
      <c r="C28" s="45"/>
      <c r="D28" s="62">
        <v>36</v>
      </c>
      <c r="F28" s="43"/>
      <c r="G28" s="43"/>
      <c r="H28" s="45"/>
      <c r="K28" s="51"/>
    </row>
    <row r="29" spans="1:11" ht="12.75">
      <c r="A29" s="46">
        <v>44279</v>
      </c>
      <c r="B29" s="46" t="s">
        <v>21</v>
      </c>
      <c r="C29" s="45"/>
      <c r="D29" s="62">
        <v>179.83</v>
      </c>
      <c r="F29" s="43"/>
      <c r="G29" s="43"/>
      <c r="H29" s="45"/>
      <c r="K29" s="51"/>
    </row>
    <row r="30" spans="1:11" ht="12.75">
      <c r="A30" s="46">
        <v>44279</v>
      </c>
      <c r="B30" s="46" t="s">
        <v>21</v>
      </c>
      <c r="C30" s="45"/>
      <c r="D30" s="62">
        <v>25</v>
      </c>
      <c r="F30" s="43"/>
      <c r="G30" s="43"/>
      <c r="H30" s="45"/>
      <c r="K30" s="51"/>
    </row>
    <row r="31" spans="1:8" ht="12.75">
      <c r="A31" s="46">
        <v>44279</v>
      </c>
      <c r="B31" s="46" t="s">
        <v>29</v>
      </c>
      <c r="C31" s="45"/>
      <c r="D31" s="62">
        <v>300</v>
      </c>
      <c r="F31" s="43"/>
      <c r="G31" s="43"/>
      <c r="H31" s="40"/>
    </row>
    <row r="32" spans="1:8" ht="12.75">
      <c r="A32" s="46">
        <v>44279</v>
      </c>
      <c r="B32" s="46" t="s">
        <v>18</v>
      </c>
      <c r="C32" s="45"/>
      <c r="D32" s="47">
        <v>114.2</v>
      </c>
      <c r="F32" s="43"/>
      <c r="G32" s="43"/>
      <c r="H32" s="40"/>
    </row>
    <row r="33" spans="1:8" ht="12.75">
      <c r="A33" s="46"/>
      <c r="B33" s="46"/>
      <c r="C33" s="45"/>
      <c r="D33" s="47"/>
      <c r="F33" s="43"/>
      <c r="G33" s="43"/>
      <c r="H33" s="40"/>
    </row>
    <row r="34" spans="1:8" ht="12.75">
      <c r="A34" s="50"/>
      <c r="B34" s="46"/>
      <c r="C34" s="45"/>
      <c r="D34" s="47"/>
      <c r="F34" s="43"/>
      <c r="G34" s="43"/>
      <c r="H34" s="40"/>
    </row>
    <row r="35" spans="1:8" ht="12.75">
      <c r="A35" s="50"/>
      <c r="B35" s="46"/>
      <c r="C35" s="45"/>
      <c r="D35" s="47"/>
      <c r="F35" s="43"/>
      <c r="G35" s="43"/>
      <c r="H35" s="40"/>
    </row>
    <row r="36" spans="1:8" ht="12.75">
      <c r="A36" s="50"/>
      <c r="B36" s="46"/>
      <c r="C36" s="45"/>
      <c r="D36" s="39"/>
      <c r="E36" s="10"/>
      <c r="F36" s="43"/>
      <c r="G36" s="43"/>
      <c r="H36" s="40"/>
    </row>
    <row r="37" spans="1:8" ht="12.75">
      <c r="A37" s="50"/>
      <c r="B37" s="46"/>
      <c r="C37" s="45"/>
      <c r="D37" s="47"/>
      <c r="E37" s="10"/>
      <c r="F37" s="43"/>
      <c r="G37" s="43"/>
      <c r="H37" s="40"/>
    </row>
    <row r="38" spans="1:8" ht="12.75">
      <c r="A38" s="33"/>
      <c r="B38" s="33"/>
      <c r="C38" s="19"/>
      <c r="D38" s="39"/>
      <c r="E38" s="42"/>
      <c r="F38" s="43"/>
      <c r="G38" s="43"/>
      <c r="H38" s="44"/>
    </row>
    <row r="39" spans="1:4" ht="12.75">
      <c r="A39" s="13"/>
      <c r="B39" s="13"/>
      <c r="C39" s="19"/>
      <c r="D39" s="9"/>
    </row>
    <row r="40" spans="1:8" ht="12.75">
      <c r="A40" s="1" t="s">
        <v>28</v>
      </c>
      <c r="C40" s="1"/>
      <c r="E40" s="9"/>
      <c r="H40" s="36"/>
    </row>
    <row r="41" spans="1:8" ht="12.75">
      <c r="A41" s="41">
        <v>43562</v>
      </c>
      <c r="B41" s="45" t="s">
        <v>14</v>
      </c>
      <c r="C41" s="19"/>
      <c r="D41" s="19"/>
      <c r="E41" s="47">
        <v>8308</v>
      </c>
      <c r="H41" s="40" t="s">
        <v>17</v>
      </c>
    </row>
    <row r="42" spans="1:8" ht="12.75">
      <c r="A42" s="35">
        <v>43220</v>
      </c>
      <c r="B42" s="45" t="s">
        <v>15</v>
      </c>
      <c r="C42" s="19"/>
      <c r="D42" s="19"/>
      <c r="E42" s="47">
        <v>0.13</v>
      </c>
      <c r="H42" s="40" t="s">
        <v>16</v>
      </c>
    </row>
    <row r="43" spans="1:8" ht="12.75">
      <c r="A43" s="35">
        <v>44333</v>
      </c>
      <c r="B43" s="45" t="s">
        <v>14</v>
      </c>
      <c r="C43" s="19"/>
      <c r="D43" s="19"/>
      <c r="E43" s="47">
        <v>237.5</v>
      </c>
      <c r="H43" s="40" t="s">
        <v>36</v>
      </c>
    </row>
    <row r="44" spans="1:8" ht="12.75">
      <c r="A44" s="35">
        <v>44344</v>
      </c>
      <c r="B44" s="45" t="s">
        <v>15</v>
      </c>
      <c r="C44" s="19"/>
      <c r="D44" s="19"/>
      <c r="E44" s="47">
        <v>0.14</v>
      </c>
      <c r="H44" s="40" t="s">
        <v>16</v>
      </c>
    </row>
    <row r="45" spans="1:8" ht="12.75">
      <c r="A45" s="50"/>
      <c r="B45" s="45"/>
      <c r="C45" s="14"/>
      <c r="D45" s="14"/>
      <c r="E45" s="38"/>
      <c r="H45" s="40"/>
    </row>
    <row r="46" spans="1:8" ht="12.75">
      <c r="A46" s="50"/>
      <c r="B46" s="45"/>
      <c r="C46" s="14"/>
      <c r="D46" s="14"/>
      <c r="E46" s="38"/>
      <c r="H46" s="40"/>
    </row>
    <row r="47" spans="1:8" ht="12.75">
      <c r="A47" s="50"/>
      <c r="B47" s="45"/>
      <c r="C47" s="14"/>
      <c r="D47" s="14"/>
      <c r="E47" s="38"/>
      <c r="H47" s="40"/>
    </row>
    <row r="48" spans="1:8" ht="12.75">
      <c r="A48" s="50"/>
      <c r="B48" s="45"/>
      <c r="C48" s="14"/>
      <c r="D48" s="14"/>
      <c r="E48" s="38"/>
      <c r="H48" s="40"/>
    </row>
    <row r="49" spans="1:9" ht="12.75">
      <c r="A49" s="50"/>
      <c r="B49" s="45"/>
      <c r="C49" s="14"/>
      <c r="D49" s="14"/>
      <c r="E49" s="38"/>
      <c r="H49" s="40"/>
      <c r="I49" s="5"/>
    </row>
    <row r="50" spans="1:8" ht="12.75">
      <c r="A50" s="50"/>
      <c r="B50" s="45"/>
      <c r="C50" s="14"/>
      <c r="D50" s="14"/>
      <c r="E50" s="38"/>
      <c r="H50" s="40"/>
    </row>
    <row r="51" spans="1:8" ht="12.75">
      <c r="A51" s="50"/>
      <c r="B51" s="45"/>
      <c r="C51" s="14"/>
      <c r="D51" s="14"/>
      <c r="E51" s="38"/>
      <c r="H51" s="40"/>
    </row>
    <row r="52" spans="1:8" ht="12.75">
      <c r="A52" s="50"/>
      <c r="B52" s="45"/>
      <c r="C52" s="14"/>
      <c r="D52" s="14"/>
      <c r="E52" s="38"/>
      <c r="H52" s="40"/>
    </row>
    <row r="53" spans="1:8" ht="12.75">
      <c r="A53" s="50"/>
      <c r="B53" s="45"/>
      <c r="C53" s="14"/>
      <c r="D53" s="14"/>
      <c r="E53" s="38"/>
      <c r="H53" s="40"/>
    </row>
    <row r="54" spans="1:8" ht="12.75">
      <c r="A54" s="50"/>
      <c r="B54" s="45"/>
      <c r="C54" s="14"/>
      <c r="D54" s="14"/>
      <c r="E54" s="38"/>
      <c r="H54" s="40"/>
    </row>
    <row r="55" spans="1:8" ht="12.75">
      <c r="A55" s="50"/>
      <c r="B55" s="45"/>
      <c r="C55" s="14"/>
      <c r="D55" s="14"/>
      <c r="E55" s="38"/>
      <c r="H55" s="40"/>
    </row>
    <row r="56" spans="2:8" ht="12.75">
      <c r="B56" s="1"/>
      <c r="C56" s="1"/>
      <c r="H56" s="20"/>
    </row>
    <row r="57" spans="1:9" ht="12.75">
      <c r="A57" s="10" t="s">
        <v>5</v>
      </c>
      <c r="D57" s="4">
        <f>E57*-1</f>
        <v>2691.0999999999995</v>
      </c>
      <c r="E57" s="12">
        <f>SUM(D13:D39)*-1</f>
        <v>-2691.0999999999995</v>
      </c>
      <c r="I57" s="5"/>
    </row>
    <row r="59" spans="1:12" ht="12.75">
      <c r="A59" s="1" t="s">
        <v>27</v>
      </c>
      <c r="C59" s="1"/>
      <c r="D59" s="5">
        <f>D9+E57+D57</f>
        <v>500</v>
      </c>
      <c r="E59" s="8">
        <f>SUM(E9:E57)</f>
        <v>16695.49</v>
      </c>
      <c r="F59" s="5"/>
      <c r="G59" s="5">
        <f>D59+E59</f>
        <v>17195.49</v>
      </c>
      <c r="H59" s="18"/>
      <c r="I59" s="5"/>
      <c r="J59" s="53"/>
      <c r="L59" s="12"/>
    </row>
    <row r="60" ht="12.75">
      <c r="J60" s="45"/>
    </row>
    <row r="61" spans="1:4" ht="12.75">
      <c r="A61" s="1" t="s">
        <v>6</v>
      </c>
      <c r="C61" s="1"/>
      <c r="D61" s="10"/>
    </row>
    <row r="62" spans="3:4" ht="12.75">
      <c r="C62" s="1"/>
      <c r="D62" s="10"/>
    </row>
    <row r="63" spans="1:10" ht="12.75">
      <c r="A63" s="50">
        <v>44342</v>
      </c>
      <c r="B63" s="46" t="s">
        <v>21</v>
      </c>
      <c r="C63" s="45"/>
      <c r="D63" s="10"/>
      <c r="E63" s="62">
        <v>178.35</v>
      </c>
      <c r="F63" s="43"/>
      <c r="G63" s="43"/>
      <c r="H63" s="67"/>
      <c r="J63" s="60"/>
    </row>
    <row r="64" spans="1:11" ht="12.75">
      <c r="A64" s="50">
        <v>44342</v>
      </c>
      <c r="B64" s="46" t="s">
        <v>33</v>
      </c>
      <c r="D64" s="10"/>
      <c r="E64" s="47">
        <v>67</v>
      </c>
      <c r="F64" s="43"/>
      <c r="G64" s="43"/>
      <c r="H64" s="40"/>
      <c r="I64" s="22"/>
      <c r="J64" s="59"/>
      <c r="K64" s="58"/>
    </row>
    <row r="65" spans="1:10" ht="12.75">
      <c r="A65" s="50">
        <v>44342</v>
      </c>
      <c r="B65" s="46" t="s">
        <v>29</v>
      </c>
      <c r="D65" s="10"/>
      <c r="E65" s="47">
        <v>237.5</v>
      </c>
      <c r="F65" s="43"/>
      <c r="G65" s="43"/>
      <c r="H65" s="40"/>
      <c r="J65" s="59"/>
    </row>
    <row r="66" spans="1:10" ht="12.75">
      <c r="A66" s="66"/>
      <c r="B66" s="46"/>
      <c r="D66" s="10"/>
      <c r="E66" s="47"/>
      <c r="F66" s="43"/>
      <c r="G66" s="43"/>
      <c r="H66" s="40"/>
      <c r="J66" s="59"/>
    </row>
    <row r="67" spans="1:10" ht="12.75">
      <c r="A67" s="66"/>
      <c r="B67" s="46"/>
      <c r="D67" s="10"/>
      <c r="E67" s="47"/>
      <c r="F67" s="43"/>
      <c r="G67" s="43"/>
      <c r="H67" s="40"/>
      <c r="J67" s="59"/>
    </row>
    <row r="68" spans="1:10" ht="12.75">
      <c r="A68" s="65"/>
      <c r="B68" s="46"/>
      <c r="D68" s="10"/>
      <c r="E68" s="47"/>
      <c r="F68" s="43"/>
      <c r="G68" s="43"/>
      <c r="H68" s="40"/>
      <c r="J68" s="59"/>
    </row>
    <row r="69" spans="8:11" ht="12.75">
      <c r="H69" s="17"/>
      <c r="J69" s="59"/>
      <c r="K69" s="11"/>
    </row>
    <row r="70" spans="2:10" ht="18">
      <c r="B70" s="1" t="s">
        <v>37</v>
      </c>
      <c r="C70" s="1"/>
      <c r="D70" s="5">
        <f>SUM(D59:D63)</f>
        <v>500</v>
      </c>
      <c r="E70" s="5">
        <f>SUM(E59:E69)</f>
        <v>17178.34</v>
      </c>
      <c r="F70" s="5"/>
      <c r="G70" s="5">
        <f>SUM(D70:E70)</f>
        <v>17678.34</v>
      </c>
      <c r="H70" s="18"/>
      <c r="I70" s="23"/>
      <c r="J70" s="59"/>
    </row>
    <row r="71" ht="12.75">
      <c r="J71" s="59"/>
    </row>
    <row r="72" spans="2:10" ht="12.75">
      <c r="B72" s="1" t="s">
        <v>7</v>
      </c>
      <c r="H72" s="18"/>
      <c r="J72" s="59"/>
    </row>
    <row r="73" spans="1:11" ht="12.75">
      <c r="A73" s="35"/>
      <c r="B73" s="21"/>
      <c r="C73" s="21"/>
      <c r="D73" s="21"/>
      <c r="E73" s="21"/>
      <c r="K73" s="45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4" customWidth="1"/>
    <col min="3" max="3" width="9.33203125" style="26" customWidth="1"/>
    <col min="4" max="4" width="10.66015625" style="26" bestFit="1" customWidth="1"/>
    <col min="5" max="5" width="9.33203125" style="26" customWidth="1"/>
    <col min="6" max="6" width="11.83203125" style="26" customWidth="1"/>
    <col min="7" max="16384" width="9.33203125" style="19" customWidth="1"/>
  </cols>
  <sheetData>
    <row r="1" ht="20.25">
      <c r="C1" s="25" t="str">
        <f>'Parish Council'!D1</f>
        <v>ASPLEY HEATH PARISH COUNCIL</v>
      </c>
    </row>
    <row r="2" ht="20.25">
      <c r="C2" s="25">
        <f>'Parish Council'!D2</f>
        <v>44377</v>
      </c>
    </row>
    <row r="3" ht="20.25">
      <c r="C3" s="25" t="str">
        <f>'Parish Council'!D3</f>
        <v>REPORT OF THE FINANCE COMMITTEE</v>
      </c>
    </row>
    <row r="4" ht="12.75"/>
    <row r="5" ht="12.75"/>
    <row r="6" ht="12.75"/>
    <row r="7" spans="1:6" ht="12.75">
      <c r="A7" s="27" t="s">
        <v>0</v>
      </c>
      <c r="C7" s="28" t="s">
        <v>1</v>
      </c>
      <c r="D7" s="28" t="s">
        <v>2</v>
      </c>
      <c r="E7" s="28"/>
      <c r="F7" s="28" t="s">
        <v>3</v>
      </c>
    </row>
    <row r="8" spans="1:6" ht="12.75">
      <c r="A8" s="27"/>
      <c r="C8" s="29" t="s">
        <v>4</v>
      </c>
      <c r="D8" s="29" t="s">
        <v>4</v>
      </c>
      <c r="E8" s="29"/>
      <c r="F8" s="29" t="s">
        <v>4</v>
      </c>
    </row>
    <row r="9" spans="1:6" ht="12.75">
      <c r="A9" s="24" t="str">
        <f>Financial_Position_as_at</f>
        <v>Financial Position as at 1 April 2021</v>
      </c>
      <c r="C9" s="26">
        <v>75.98</v>
      </c>
      <c r="D9" s="26">
        <f>2466.7+700+0.87+0.39</f>
        <v>3167.9599999999996</v>
      </c>
      <c r="F9" s="26">
        <f>D9+C9</f>
        <v>3243.9399999999996</v>
      </c>
    </row>
    <row r="10" spans="1:6" ht="12.75">
      <c r="A10" s="27"/>
      <c r="C10" s="30"/>
      <c r="D10" s="30"/>
      <c r="E10" s="30"/>
      <c r="F10" s="30"/>
    </row>
    <row r="11" spans="1:6" ht="12.75">
      <c r="A11" s="24" t="str">
        <f>Payments_since</f>
        <v>Payments since 1 April 2021</v>
      </c>
      <c r="C11" s="26">
        <v>0</v>
      </c>
      <c r="D11" s="26">
        <v>0</v>
      </c>
      <c r="F11" s="26">
        <f>SUM(C11:E11)</f>
        <v>0</v>
      </c>
    </row>
    <row r="12" ht="12.75">
      <c r="A12" s="27"/>
    </row>
    <row r="13" ht="12.75">
      <c r="A13" s="24" t="str">
        <f>Receipts_since</f>
        <v>Receipts since 1 April 2021</v>
      </c>
    </row>
    <row r="14" spans="1:6" s="32" customFormat="1" ht="12.75">
      <c r="A14" s="33"/>
      <c r="B14" s="24"/>
      <c r="C14" s="19"/>
      <c r="D14" s="31"/>
      <c r="E14" s="31"/>
      <c r="F14" s="26"/>
    </row>
    <row r="15" spans="1:4" ht="12.75">
      <c r="A15" s="33"/>
      <c r="C15" s="19"/>
      <c r="D15" s="31"/>
    </row>
    <row r="16" spans="1:4" ht="12.75">
      <c r="A16" s="33"/>
      <c r="C16" s="19"/>
      <c r="D16" s="31"/>
    </row>
    <row r="17" ht="12.75"/>
    <row r="18" spans="1:6" ht="12.75">
      <c r="A18" s="24" t="str">
        <f>Financial_Position_at_2</f>
        <v>Financial Position at 5 May 2021</v>
      </c>
      <c r="C18" s="26">
        <f>C9-C11+C14</f>
        <v>75.98</v>
      </c>
      <c r="D18" s="26">
        <f>D9-D11+D14+D16+D15</f>
        <v>3167.9599999999996</v>
      </c>
      <c r="F18" s="26">
        <f>SUM(C18:E18)</f>
        <v>3243.9399999999996</v>
      </c>
    </row>
    <row r="19" spans="3:6" ht="12.75">
      <c r="C19" s="30"/>
      <c r="D19" s="30"/>
      <c r="E19" s="30"/>
      <c r="F19" s="30"/>
    </row>
    <row r="20" spans="2:6" ht="12.75">
      <c r="B20" s="19" t="s">
        <v>13</v>
      </c>
      <c r="C20" s="26">
        <v>75.98</v>
      </c>
      <c r="D20" s="26">
        <v>3167.96</v>
      </c>
      <c r="F20" s="26">
        <f>D20+C20</f>
        <v>3243.94</v>
      </c>
    </row>
    <row r="21" ht="12.75">
      <c r="B21" s="24" t="s">
        <v>11</v>
      </c>
    </row>
    <row r="22" ht="12.75">
      <c r="B22" s="27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2021-07-03T17:11:43Z</dcterms:modified>
  <cp:category/>
  <cp:version/>
  <cp:contentType/>
  <cp:contentStatus/>
</cp:coreProperties>
</file>