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1-22\"/>
    </mc:Choice>
  </mc:AlternateContent>
  <xr:revisionPtr revIDLastSave="0" documentId="13_ncr:1_{B8C7C3EF-0297-42F6-B8AD-B7ED83E16716}" xr6:coauthVersionLast="47" xr6:coauthVersionMax="47" xr10:uidLastSave="{00000000-0000-0000-0000-000000000000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AC11" i="1" l="1"/>
  <c r="P19" i="1" l="1"/>
  <c r="AB48" i="1" l="1"/>
  <c r="AB11" i="1"/>
  <c r="AA48" i="1" l="1"/>
  <c r="AA11" i="1"/>
  <c r="O50" i="1"/>
  <c r="P50" i="1" s="1"/>
  <c r="Z48" i="1"/>
  <c r="Y48" i="1"/>
  <c r="X48" i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C48" i="1"/>
  <c r="C52" i="1" s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O15" i="1"/>
  <c r="P14" i="1"/>
  <c r="O14" i="1"/>
  <c r="Z11" i="1"/>
  <c r="Y11" i="1"/>
  <c r="X11" i="1"/>
  <c r="N11" i="1"/>
  <c r="N51" i="1" s="1"/>
  <c r="M11" i="1"/>
  <c r="M51" i="1" s="1"/>
  <c r="L11" i="1"/>
  <c r="L51" i="1" s="1"/>
  <c r="K11" i="1"/>
  <c r="K51" i="1" s="1"/>
  <c r="J11" i="1"/>
  <c r="J51" i="1" s="1"/>
  <c r="I11" i="1"/>
  <c r="I51" i="1" s="1"/>
  <c r="H11" i="1"/>
  <c r="H51" i="1" s="1"/>
  <c r="G11" i="1"/>
  <c r="G51" i="1" s="1"/>
  <c r="F11" i="1"/>
  <c r="F51" i="1" s="1"/>
  <c r="E11" i="1"/>
  <c r="E51" i="1" s="1"/>
  <c r="D11" i="1"/>
  <c r="D51" i="1" s="1"/>
  <c r="C11" i="1"/>
  <c r="C51" i="1" s="1"/>
  <c r="P10" i="1"/>
  <c r="O10" i="1"/>
  <c r="P9" i="1"/>
  <c r="O9" i="1"/>
  <c r="P8" i="1"/>
  <c r="O8" i="1"/>
  <c r="P7" i="1"/>
  <c r="O7" i="1"/>
  <c r="P6" i="1"/>
  <c r="P5" i="1"/>
  <c r="O5" i="1"/>
  <c r="Q15" i="1" l="1"/>
  <c r="Q40" i="1"/>
  <c r="Q42" i="1"/>
  <c r="Q28" i="1"/>
  <c r="AC28" i="1" s="1"/>
  <c r="Q41" i="1"/>
  <c r="Q32" i="1"/>
  <c r="Q36" i="1"/>
  <c r="Q47" i="1"/>
  <c r="Q17" i="1"/>
  <c r="Q44" i="1"/>
  <c r="Q29" i="1"/>
  <c r="Q7" i="1"/>
  <c r="Q9" i="1"/>
  <c r="Q45" i="1"/>
  <c r="Q37" i="1"/>
  <c r="Q27" i="1"/>
  <c r="Q23" i="1"/>
  <c r="Q26" i="1"/>
  <c r="Q31" i="1"/>
  <c r="C53" i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Q34" i="1"/>
  <c r="O48" i="1"/>
  <c r="O52" i="1" s="1"/>
  <c r="P52" i="1" s="1"/>
  <c r="P11" i="1"/>
  <c r="Q6" i="1"/>
  <c r="Q8" i="1"/>
  <c r="Q18" i="1"/>
  <c r="Q22" i="1"/>
  <c r="Q35" i="1"/>
  <c r="Q43" i="1"/>
  <c r="P48" i="1"/>
  <c r="Q38" i="1"/>
  <c r="Q46" i="1"/>
  <c r="AC46" i="1" s="1"/>
  <c r="Q10" i="1"/>
  <c r="Q21" i="1"/>
  <c r="Q5" i="1"/>
  <c r="O11" i="1"/>
  <c r="O51" i="1" s="1"/>
  <c r="Q14" i="1"/>
  <c r="AC48" i="1" l="1"/>
  <c r="Q11" i="1"/>
  <c r="O53" i="1"/>
  <c r="P53" i="1" s="1"/>
  <c r="Q53" i="1" s="1"/>
  <c r="Q52" i="1"/>
  <c r="Q48" i="1"/>
  <c r="P51" i="1"/>
  <c r="Q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tc={F9EB3A21-17EA-4F00-9A6C-845414D18913}</author>
  </authors>
  <commentList>
    <comment ref="O19" authorId="0" shapeId="0" xr:uid="{F9EB3A21-17EA-4F00-9A6C-845414D18913}">
      <text>
        <t>[Threaded comment]
Your version of Excel allows you to read this threaded comment; however, any edits to it will get removed if the file is opened in a newer version of Excel. Learn more: https://go.microsoft.com/fwlink/?linkid=870924
Comment:
    Website paid for 2 years in March 2020</t>
      </text>
    </comment>
  </commentList>
</comments>
</file>

<file path=xl/sharedStrings.xml><?xml version="1.0" encoding="utf-8"?>
<sst xmlns="http://schemas.openxmlformats.org/spreadsheetml/2006/main" count="93" uniqueCount="82">
  <si>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</si>
  <si>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</si>
  <si>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</si>
  <si>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</si>
  <si>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</si>
  <si>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</si>
  <si>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</si>
  <si>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</si>
  <si>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</si>
  <si>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</si>
  <si>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</si>
  <si>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</si>
  <si>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</si>
  <si>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</si>
  <si>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</si>
  <si>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</si>
  <si>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</si>
  <si>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</si>
  <si>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</si>
  <si>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</si>
  <si>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</si>
  <si>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</si>
  <si>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</si>
  <si>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</si>
  <si>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</si>
  <si>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</si>
  <si>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</si>
  <si>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</si>
  <si>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</si>
  <si>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</si>
  <si>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</si>
  <si>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</si>
  <si>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</si>
  <si>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</si>
  <si>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</si>
  <si>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</si>
  <si>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</si>
  <si>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</si>
  <si>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</si>
  <si>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</si>
  <si>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</si>
  <si>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</si>
  <si>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</si>
  <si>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</si>
  <si>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</si>
  <si>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</si>
  <si>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</si>
  <si>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</si>
  <si>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</si>
  <si>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</si>
  <si>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</si>
  <si>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</si>
  <si>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</si>
  <si>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</si>
  <si>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</si>
  <si>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</si>
  <si>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</si>
  <si>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</si>
  <si>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</si>
  <si>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</si>
  <si>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</si>
  <si>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</si>
  <si>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</si>
  <si>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</si>
  <si>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</si>
  <si>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</si>
  <si>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</si>
  <si>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</si>
  <si>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</si>
  <si>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</si>
  <si>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</si>
  <si>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</si>
  <si>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</si>
  <si>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</si>
  <si>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</si>
  <si>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</si>
  <si>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2020-21</t>
  </si>
  <si>
    <t>BUDGET 2021/22</t>
  </si>
  <si>
    <t>NOTES</t>
  </si>
  <si>
    <t>£238 Income &amp; Exp (Other) CBC Grant to St Michaels Church</t>
  </si>
  <si>
    <t>Website (+ email)</t>
  </si>
  <si>
    <t>Thank you gift for WS Clerk's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</si>
</sst>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4" fillId="0" borderId="0" xfId="0" applyFont="1"/>
    <xf numFmtId="0" fontId="15" fillId="0" borderId="0" xfId="0" applyFont="1"/>
    <xf numFmtId="4" fontId="16" fillId="0" borderId="0" xfId="0" applyNumberFormat="1" applyFont="1"/>
    <xf numFmtId="6" fontId="17" fillId="0" borderId="0" xfId="1" applyNumberFormat="1" applyFont="1" applyFill="1" applyAlignment="1"/>
    <xf numFmtId="6" fontId="17" fillId="0" borderId="0" xfId="1" applyNumberFormat="1" applyFont="1" applyFill="1"/>
    <xf numFmtId="6" fontId="17" fillId="0" borderId="0" xfId="1" applyNumberFormat="1" applyFont="1"/>
    <xf numFmtId="6" fontId="18" fillId="0" borderId="0" xfId="1" applyNumberFormat="1" applyFont="1" applyFill="1"/>
    <xf numFmtId="8" fontId="0" fillId="0" borderId="0" xfId="0" applyNumberFormat="1"/>
    <xf numFmtId="0" fontId="16" fillId="0" borderId="0" xfId="0" applyFo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nise Batchelor" id="{51C311F0-0542-4388-AF55-F3A7EA6E19CF}" userId="S::DBatchelor@loreto.herts.sch.uk::6e391411-f3b1-48d1-acad-dd2e8f71827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9" dT="2020-11-10T18:27:04.11" personId="{51C311F0-0542-4388-AF55-F3A7EA6E19CF}" id="{F9EB3A21-17EA-4F00-9A6C-845414D18913}">
    <text>Website paid for 2 years in March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C55"/>
  <sheetViews>
    <sheetView tabSelected="1" zoomScale="98" zoomScaleNormal="98" workbookViewId="0">
      <selection activeCell="G40" sqref="G40"/>
    </sheetView>
  </sheetViews>
  <sheetFormatPr defaultRowHeight="14.4" x14ac:dyDescent="0.3"/>
  <cols>
    <col min="2" max="2" width="18.33203125" customWidth="1"/>
    <col min="3" max="7" width="8.33203125" customWidth="1"/>
    <col min="8" max="8" width="10.77734375" customWidth="1"/>
    <col min="9" max="14" width="8.33203125" customWidth="1"/>
    <col min="18" max="18" width="3.109375" customWidth="1"/>
    <col min="19" max="23" width="9.109375" hidden="1" customWidth="1"/>
  </cols>
  <sheetData>
    <row r="1" spans="1:29" ht="17.399999999999999" x14ac:dyDescent="0.3">
      <c r="A1" s="1" t="s">
        <v>77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  <c r="AC1" s="9" t="s">
        <v>76</v>
      </c>
    </row>
    <row r="2" spans="1:29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9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9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9" ht="12" customHeight="1" x14ac:dyDescent="0.3">
      <c r="B5" t="s">
        <v>28</v>
      </c>
      <c r="C5" s="24">
        <v>0.13</v>
      </c>
      <c r="D5" s="24">
        <v>0</v>
      </c>
      <c r="E5" s="28">
        <v>0.15</v>
      </c>
      <c r="F5" s="24">
        <v>0.12</v>
      </c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0.4</v>
      </c>
      <c r="P5" s="15">
        <f t="shared" ref="P5:P10" si="1">SUM(C5:N5)</f>
        <v>0.4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  <c r="AC5" s="15">
        <v>0</v>
      </c>
    </row>
    <row r="6" spans="1:29" ht="12" customHeight="1" x14ac:dyDescent="0.3">
      <c r="B6" t="s">
        <v>29</v>
      </c>
      <c r="C6" s="72">
        <v>8308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8308</v>
      </c>
      <c r="Q6" s="29">
        <f t="shared" si="2"/>
        <v>-287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  <c r="AC6" s="15">
        <v>8021</v>
      </c>
    </row>
    <row r="7" spans="1:29" ht="12" customHeight="1" x14ac:dyDescent="0.3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  <c r="AC7" s="15">
        <v>0</v>
      </c>
    </row>
    <row r="8" spans="1:29" ht="12" customHeight="1" x14ac:dyDescent="0.3">
      <c r="B8" t="s">
        <v>31</v>
      </c>
      <c r="C8" s="24"/>
      <c r="D8" s="72">
        <v>237.5</v>
      </c>
      <c r="E8" s="11"/>
      <c r="F8" s="11"/>
      <c r="G8" s="11"/>
      <c r="H8" s="30"/>
      <c r="I8" s="11"/>
      <c r="J8" s="30"/>
      <c r="K8" s="11"/>
      <c r="L8" s="11"/>
      <c r="M8" s="11"/>
      <c r="N8" s="11"/>
      <c r="O8" s="6">
        <f t="shared" si="0"/>
        <v>237.5</v>
      </c>
      <c r="P8" s="15">
        <f t="shared" si="1"/>
        <v>237.5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  <c r="AC8" s="15">
        <v>0</v>
      </c>
    </row>
    <row r="9" spans="1:29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  <c r="AC9" s="15">
        <v>0</v>
      </c>
    </row>
    <row r="10" spans="1:29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  <c r="AC10" s="15">
        <v>0</v>
      </c>
    </row>
    <row r="11" spans="1:29" ht="12" customHeight="1" thickBot="1" x14ac:dyDescent="0.35">
      <c r="A11" t="s">
        <v>34</v>
      </c>
      <c r="C11" s="32">
        <f t="shared" ref="C11:Q11" si="3">SUM(C5:C10)</f>
        <v>8308.1299999999992</v>
      </c>
      <c r="D11" s="32">
        <f t="shared" si="3"/>
        <v>237.5</v>
      </c>
      <c r="E11" s="32">
        <f t="shared" si="3"/>
        <v>0.15</v>
      </c>
      <c r="F11" s="32">
        <f t="shared" si="3"/>
        <v>0.12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8258.9</v>
      </c>
      <c r="P11" s="34">
        <f>SUM(P5:P10)</f>
        <v>8545.9</v>
      </c>
      <c r="Q11" s="35">
        <f t="shared" si="3"/>
        <v>-287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  <c r="AC11" s="34">
        <f t="shared" ref="AC11" si="4">SUM(AC5:AC10)</f>
        <v>8021</v>
      </c>
    </row>
    <row r="12" spans="1:29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  <c r="AC12" s="15"/>
    </row>
    <row r="13" spans="1:29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  <c r="AC13" s="15"/>
    </row>
    <row r="14" spans="1:29" ht="12" customHeight="1" x14ac:dyDescent="0.3">
      <c r="B14" t="s">
        <v>37</v>
      </c>
      <c r="C14" s="71">
        <v>178.35</v>
      </c>
      <c r="D14" s="71">
        <v>178.35</v>
      </c>
      <c r="E14" s="71">
        <f>182.99+115.78</f>
        <v>298.77</v>
      </c>
      <c r="F14" s="71">
        <v>179.83</v>
      </c>
      <c r="G14" s="44">
        <v>179.83</v>
      </c>
      <c r="H14" s="44">
        <v>172.95</v>
      </c>
      <c r="I14" s="44">
        <v>172.95</v>
      </c>
      <c r="J14" s="44">
        <v>172.95</v>
      </c>
      <c r="K14" s="44">
        <v>172.95</v>
      </c>
      <c r="L14" s="44">
        <v>172.95</v>
      </c>
      <c r="M14" s="44">
        <v>172.95</v>
      </c>
      <c r="N14" s="44">
        <v>172.95</v>
      </c>
      <c r="O14" s="40">
        <f>SUM(C14:N14)</f>
        <v>2225.7800000000002</v>
      </c>
      <c r="P14" s="15">
        <f>SUM(C14:N14)</f>
        <v>2225.7800000000002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  <c r="AC14" s="44">
        <v>1815</v>
      </c>
    </row>
    <row r="15" spans="1:29" ht="12" customHeight="1" x14ac:dyDescent="0.3">
      <c r="B15" t="s">
        <v>38</v>
      </c>
      <c r="C15" s="41"/>
      <c r="D15" s="41"/>
      <c r="E15" s="71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2" si="5">SUM(C15:N15)</f>
        <v>100</v>
      </c>
      <c r="P15" s="15">
        <f t="shared" ref="P15:P47" si="6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</row>
    <row r="16" spans="1:29" ht="12" customHeight="1" x14ac:dyDescent="0.3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  <c r="AC16" s="15"/>
    </row>
    <row r="17" spans="1:29" ht="12" customHeight="1" x14ac:dyDescent="0.3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5"/>
        <v>50</v>
      </c>
      <c r="P17" s="15">
        <f t="shared" si="6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  <c r="AC17" s="15">
        <v>50</v>
      </c>
    </row>
    <row r="18" spans="1:29" ht="12" customHeight="1" x14ac:dyDescent="0.3">
      <c r="B18" t="s">
        <v>41</v>
      </c>
      <c r="C18" s="24"/>
      <c r="D18" s="24"/>
      <c r="E18" s="72">
        <v>32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5"/>
        <v>107</v>
      </c>
      <c r="P18" s="15">
        <f t="shared" si="6"/>
        <v>107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  <c r="AC18" s="15">
        <v>100</v>
      </c>
    </row>
    <row r="19" spans="1:29" s="65" customFormat="1" ht="12" customHeight="1" x14ac:dyDescent="0.3">
      <c r="B19" s="69" t="s">
        <v>80</v>
      </c>
      <c r="C19" s="43"/>
      <c r="D19" s="43"/>
      <c r="E19" s="72">
        <v>24.84</v>
      </c>
      <c r="F19" s="43"/>
      <c r="G19" s="43"/>
      <c r="H19" s="43"/>
      <c r="I19" s="43"/>
      <c r="J19" s="43"/>
      <c r="K19" s="43"/>
      <c r="L19" s="43"/>
      <c r="M19" s="43"/>
      <c r="N19" s="43"/>
      <c r="O19" s="6">
        <v>0</v>
      </c>
      <c r="P19" s="15">
        <f>SUM(C19:N19)</f>
        <v>24.84</v>
      </c>
      <c r="Q19" s="66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120</v>
      </c>
    </row>
    <row r="20" spans="1:29" ht="12" customHeight="1" x14ac:dyDescent="0.3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  <c r="AC20" s="15"/>
    </row>
    <row r="21" spans="1:29" ht="12" customHeight="1" x14ac:dyDescent="0.3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5"/>
        <v>0</v>
      </c>
      <c r="P21" s="15">
        <f t="shared" si="6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  <c r="AC21" s="15">
        <v>0</v>
      </c>
    </row>
    <row r="22" spans="1:29" ht="12" customHeight="1" x14ac:dyDescent="0.3">
      <c r="B22" t="s">
        <v>44</v>
      </c>
      <c r="C22" s="24"/>
      <c r="D22" s="24"/>
      <c r="E22" s="72">
        <v>358.94</v>
      </c>
      <c r="F22" s="11"/>
      <c r="G22" s="43"/>
      <c r="H22" s="11"/>
      <c r="I22" s="43"/>
      <c r="J22" s="43"/>
      <c r="K22" s="43"/>
      <c r="L22" s="43"/>
      <c r="M22" s="43"/>
      <c r="N22" s="11"/>
      <c r="O22" s="6">
        <f t="shared" si="5"/>
        <v>358.94</v>
      </c>
      <c r="P22" s="15">
        <f t="shared" si="6"/>
        <v>358.94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  <c r="AC22" s="15">
        <v>350</v>
      </c>
    </row>
    <row r="23" spans="1:29" ht="12" customHeight="1" x14ac:dyDescent="0.3">
      <c r="B23" t="s">
        <v>45</v>
      </c>
      <c r="C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5"/>
        <v>0</v>
      </c>
      <c r="P23" s="15">
        <f t="shared" si="6"/>
        <v>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  <c r="AC23" s="15">
        <v>70</v>
      </c>
    </row>
    <row r="24" spans="1:29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5"/>
        <v>0</v>
      </c>
      <c r="P24" s="15">
        <f t="shared" si="6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  <c r="AC24" s="15">
        <v>0</v>
      </c>
    </row>
    <row r="25" spans="1:29" ht="12" customHeight="1" x14ac:dyDescent="0.3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5"/>
        <v>0</v>
      </c>
      <c r="P25" s="15">
        <f t="shared" si="6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2" customHeight="1" x14ac:dyDescent="0.3">
      <c r="B26" s="46" t="s">
        <v>48</v>
      </c>
      <c r="C26" s="24"/>
      <c r="D26" s="72">
        <v>67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5"/>
        <v>67</v>
      </c>
      <c r="P26" s="15">
        <f t="shared" si="6"/>
        <v>67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  <c r="AC26" s="15">
        <v>65</v>
      </c>
    </row>
    <row r="27" spans="1:29" ht="12" customHeight="1" x14ac:dyDescent="0.3">
      <c r="B27" s="46" t="s">
        <v>49</v>
      </c>
      <c r="C27" s="24"/>
      <c r="D27" s="24"/>
      <c r="E27" s="72">
        <v>144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5"/>
        <v>144</v>
      </c>
      <c r="P27" s="15">
        <f t="shared" si="6"/>
        <v>144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  <c r="AC27" s="15">
        <v>145</v>
      </c>
    </row>
    <row r="28" spans="1:29" ht="12" customHeight="1" x14ac:dyDescent="0.3">
      <c r="B28" s="45" t="s">
        <v>50</v>
      </c>
      <c r="C28" s="24"/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5"/>
        <v>0</v>
      </c>
      <c r="P28" s="15">
        <f t="shared" si="6"/>
        <v>0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f t="shared" ref="AC28" si="7">SUM(Q28:AB28)</f>
        <v>0</v>
      </c>
    </row>
    <row r="29" spans="1:29" ht="12" customHeight="1" x14ac:dyDescent="0.3">
      <c r="B29" s="45" t="s">
        <v>51</v>
      </c>
      <c r="C29" s="24"/>
      <c r="D29" s="24"/>
      <c r="E29" s="72">
        <v>45</v>
      </c>
      <c r="F29" s="72">
        <v>45</v>
      </c>
      <c r="G29" s="11"/>
      <c r="H29" s="11"/>
      <c r="I29" s="11"/>
      <c r="J29" s="30"/>
      <c r="K29" s="11">
        <v>75</v>
      </c>
      <c r="L29" s="11"/>
      <c r="M29" s="11"/>
      <c r="N29" s="11"/>
      <c r="O29" s="6">
        <f t="shared" si="5"/>
        <v>165</v>
      </c>
      <c r="P29" s="15">
        <f t="shared" si="6"/>
        <v>165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  <c r="AC29" s="15">
        <v>75</v>
      </c>
    </row>
    <row r="30" spans="1:29" ht="12" customHeight="1" x14ac:dyDescent="0.3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  <c r="AC30" s="15"/>
    </row>
    <row r="31" spans="1:29" ht="12" customHeight="1" x14ac:dyDescent="0.3">
      <c r="B31" t="s">
        <v>53</v>
      </c>
      <c r="C31" s="72">
        <v>881.08</v>
      </c>
      <c r="D31" s="24"/>
      <c r="E31" s="11"/>
      <c r="F31" s="43"/>
      <c r="G31" s="43"/>
      <c r="H31" s="43"/>
      <c r="I31" s="47"/>
      <c r="J31" s="11">
        <v>700</v>
      </c>
      <c r="K31" s="11"/>
      <c r="L31" s="11"/>
      <c r="M31" s="11"/>
      <c r="N31" s="11"/>
      <c r="O31" s="6">
        <f t="shared" si="5"/>
        <v>1581.08</v>
      </c>
      <c r="P31" s="15">
        <f t="shared" si="6"/>
        <v>1581.08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  <c r="AC31" s="15">
        <v>1300</v>
      </c>
    </row>
    <row r="32" spans="1:29" ht="12" customHeight="1" x14ac:dyDescent="0.3">
      <c r="B32" t="s">
        <v>54</v>
      </c>
      <c r="C32" s="72">
        <v>355.44</v>
      </c>
      <c r="D32" s="11"/>
      <c r="E32" s="11"/>
      <c r="F32" s="11"/>
      <c r="G32" s="11"/>
      <c r="H32" s="11"/>
      <c r="I32" s="11"/>
      <c r="J32" s="11">
        <v>350</v>
      </c>
      <c r="K32" s="11"/>
      <c r="L32" s="11"/>
      <c r="M32" s="11"/>
      <c r="N32" s="11"/>
      <c r="O32" s="6">
        <f t="shared" si="5"/>
        <v>705.44</v>
      </c>
      <c r="P32" s="15">
        <f t="shared" si="6"/>
        <v>705.44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  <c r="AC32" s="15">
        <v>320</v>
      </c>
    </row>
    <row r="33" spans="1:29" ht="12" customHeight="1" x14ac:dyDescent="0.3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  <c r="AC33" s="15"/>
    </row>
    <row r="34" spans="1:29" ht="12" customHeight="1" x14ac:dyDescent="0.3">
      <c r="B34" s="48" t="s">
        <v>55</v>
      </c>
      <c r="C34" s="11"/>
      <c r="D34" s="11"/>
      <c r="E34" s="72">
        <v>45</v>
      </c>
      <c r="F34" s="11"/>
      <c r="G34" s="15">
        <v>27</v>
      </c>
      <c r="H34" s="11">
        <v>27</v>
      </c>
      <c r="I34" s="11">
        <v>27</v>
      </c>
      <c r="J34" s="11">
        <v>27</v>
      </c>
      <c r="K34" s="11">
        <v>327</v>
      </c>
      <c r="L34" s="11">
        <v>27</v>
      </c>
      <c r="M34" s="11">
        <v>27</v>
      </c>
      <c r="N34" s="11">
        <v>327</v>
      </c>
      <c r="O34" s="6">
        <f>SUM(C34:N34)</f>
        <v>861</v>
      </c>
      <c r="P34" s="15">
        <f t="shared" si="6"/>
        <v>861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  <c r="AC34" s="15">
        <v>1224</v>
      </c>
    </row>
    <row r="35" spans="1:29" ht="12" customHeight="1" x14ac:dyDescent="0.3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7" si="8">SUM(C35:N35)</f>
        <v>0</v>
      </c>
      <c r="P35" s="15">
        <f t="shared" si="6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12" customHeight="1" x14ac:dyDescent="0.3">
      <c r="B36" s="48" t="s">
        <v>57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si="8"/>
        <v>0</v>
      </c>
      <c r="P36" s="15">
        <f t="shared" si="6"/>
        <v>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12" customHeight="1" x14ac:dyDescent="0.3">
      <c r="B37" t="s">
        <v>58</v>
      </c>
      <c r="C37" s="11"/>
      <c r="D37" s="11"/>
      <c r="E37" s="72">
        <v>170</v>
      </c>
      <c r="F37" s="11"/>
      <c r="G37" s="11"/>
      <c r="H37" s="11"/>
      <c r="I37" s="11">
        <v>160</v>
      </c>
      <c r="J37" s="11"/>
      <c r="K37" s="11"/>
      <c r="L37" s="11"/>
      <c r="M37" s="11">
        <v>160</v>
      </c>
      <c r="N37" s="43"/>
      <c r="O37" s="6">
        <f t="shared" si="8"/>
        <v>490</v>
      </c>
      <c r="P37" s="15">
        <f t="shared" si="6"/>
        <v>490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  <c r="AC37" s="15">
        <v>640</v>
      </c>
    </row>
    <row r="38" spans="1:29" ht="12" customHeight="1" x14ac:dyDescent="0.3">
      <c r="A38" s="49"/>
      <c r="B38" s="49" t="s">
        <v>59</v>
      </c>
      <c r="C38" s="50"/>
      <c r="D38" s="50"/>
      <c r="E38" s="74">
        <v>33.94</v>
      </c>
      <c r="F38" s="51"/>
      <c r="G38" s="51"/>
      <c r="H38" s="52"/>
      <c r="I38" s="11">
        <v>500</v>
      </c>
      <c r="J38" s="53"/>
      <c r="K38" s="51"/>
      <c r="L38" s="51"/>
      <c r="M38" s="51"/>
      <c r="N38" s="67"/>
      <c r="O38" s="6">
        <f t="shared" si="8"/>
        <v>533.94000000000005</v>
      </c>
      <c r="P38" s="15">
        <f t="shared" si="6"/>
        <v>533.94000000000005</v>
      </c>
      <c r="Q38" s="54">
        <f>P38-O38</f>
        <v>0</v>
      </c>
      <c r="R38" s="49"/>
      <c r="S38" s="55">
        <v>287.88</v>
      </c>
      <c r="T38" s="55">
        <v>0</v>
      </c>
      <c r="U38" s="55">
        <v>11546.95</v>
      </c>
      <c r="V38" s="55">
        <v>4598.74</v>
      </c>
      <c r="W38" s="55">
        <v>0</v>
      </c>
      <c r="X38" s="55">
        <v>1576</v>
      </c>
      <c r="Y38" s="49">
        <v>1576</v>
      </c>
      <c r="Z38" s="49">
        <v>1108</v>
      </c>
      <c r="AA38" s="15">
        <v>1000</v>
      </c>
      <c r="AB38" s="15">
        <v>0</v>
      </c>
      <c r="AC38" s="15">
        <v>500</v>
      </c>
    </row>
    <row r="39" spans="1:29" ht="12" customHeight="1" x14ac:dyDescent="0.3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  <c r="AC39" s="15"/>
    </row>
    <row r="40" spans="1:29" ht="12" customHeight="1" x14ac:dyDescent="0.3">
      <c r="B40" s="68" t="s">
        <v>74</v>
      </c>
      <c r="C40" s="24"/>
      <c r="D40" s="24"/>
      <c r="E40" s="11"/>
      <c r="F40" s="11"/>
      <c r="G40" s="11"/>
      <c r="H40" s="11"/>
      <c r="I40" s="11">
        <v>100</v>
      </c>
      <c r="J40" s="11"/>
      <c r="K40" s="11"/>
      <c r="L40" s="11"/>
      <c r="M40" s="11"/>
      <c r="N40" s="11"/>
      <c r="O40" s="6">
        <f t="shared" si="8"/>
        <v>100</v>
      </c>
      <c r="P40" s="15">
        <f t="shared" si="6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  <c r="AC40" s="15">
        <v>100</v>
      </c>
    </row>
    <row r="41" spans="1:29" ht="12" customHeight="1" x14ac:dyDescent="0.3">
      <c r="B41" s="56" t="s">
        <v>61</v>
      </c>
      <c r="C41" s="10"/>
      <c r="D41" s="24"/>
      <c r="E41" s="11"/>
      <c r="F41" s="15"/>
      <c r="G41" s="11"/>
      <c r="H41" s="11"/>
      <c r="I41" s="15"/>
      <c r="J41" s="11">
        <v>300</v>
      </c>
      <c r="K41" s="15"/>
      <c r="L41" s="11"/>
      <c r="M41" s="11"/>
      <c r="N41" s="11"/>
      <c r="O41" s="6">
        <f t="shared" si="8"/>
        <v>300</v>
      </c>
      <c r="P41" s="15">
        <f t="shared" si="6"/>
        <v>300</v>
      </c>
      <c r="Q41" s="29">
        <f t="shared" ref="Q41:Q46" si="9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  <c r="AC41" s="15">
        <v>300</v>
      </c>
    </row>
    <row r="42" spans="1:29" ht="12" customHeight="1" x14ac:dyDescent="0.3">
      <c r="B42" s="56" t="s">
        <v>62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8"/>
        <v>300</v>
      </c>
      <c r="P42" s="15">
        <f t="shared" si="6"/>
        <v>300</v>
      </c>
      <c r="Q42" s="29">
        <f t="shared" si="9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  <c r="AC42" s="15">
        <v>300</v>
      </c>
    </row>
    <row r="43" spans="1:29" ht="12" customHeight="1" x14ac:dyDescent="0.3">
      <c r="B43" s="56" t="s">
        <v>63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8"/>
        <v>300</v>
      </c>
      <c r="P43" s="15">
        <f t="shared" si="6"/>
        <v>300</v>
      </c>
      <c r="Q43" s="29">
        <f t="shared" si="9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  <c r="AC43" s="15">
        <v>300</v>
      </c>
    </row>
    <row r="44" spans="1:29" ht="12" customHeight="1" x14ac:dyDescent="0.3">
      <c r="B44" s="56" t="s">
        <v>64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8"/>
        <v>300</v>
      </c>
      <c r="P44" s="15">
        <f t="shared" si="6"/>
        <v>300</v>
      </c>
      <c r="Q44" s="29">
        <f t="shared" si="9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  <c r="AC44" s="15">
        <v>300</v>
      </c>
    </row>
    <row r="45" spans="1:29" ht="12" customHeight="1" x14ac:dyDescent="0.3">
      <c r="B45" s="56" t="s">
        <v>65</v>
      </c>
      <c r="C45" s="10"/>
      <c r="D45" s="24"/>
      <c r="E45" s="11"/>
      <c r="F45" s="15"/>
      <c r="G45" s="11"/>
      <c r="H45" s="11"/>
      <c r="I45" s="15"/>
      <c r="J45" s="11">
        <v>600</v>
      </c>
      <c r="K45" s="15"/>
      <c r="L45" s="11"/>
      <c r="M45" s="11"/>
      <c r="N45" s="11"/>
      <c r="O45" s="6">
        <f t="shared" si="8"/>
        <v>600</v>
      </c>
      <c r="P45" s="15">
        <f t="shared" si="6"/>
        <v>600</v>
      </c>
      <c r="Q45" s="29">
        <f t="shared" si="9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  <c r="AC45" s="15">
        <v>600</v>
      </c>
    </row>
    <row r="46" spans="1:29" ht="12" customHeight="1" x14ac:dyDescent="0.3">
      <c r="B46" s="56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8"/>
        <v>0</v>
      </c>
      <c r="P46" s="15">
        <f t="shared" si="6"/>
        <v>0</v>
      </c>
      <c r="Q46" s="29">
        <f t="shared" si="9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  <c r="AC46" s="15">
        <f t="shared" ref="AC46" si="10">SUM(Q46:AB46)</f>
        <v>0</v>
      </c>
    </row>
    <row r="47" spans="1:29" ht="12" customHeight="1" x14ac:dyDescent="0.3">
      <c r="B47" s="57" t="s">
        <v>67</v>
      </c>
      <c r="C47" s="15"/>
      <c r="D47" s="73">
        <v>237.5</v>
      </c>
      <c r="E47" s="15"/>
      <c r="F47" s="15"/>
      <c r="G47" s="15"/>
      <c r="H47" s="10"/>
      <c r="I47" s="15"/>
      <c r="J47" s="15"/>
      <c r="K47" s="15"/>
      <c r="L47" s="15"/>
      <c r="M47" s="15"/>
      <c r="N47" s="15"/>
      <c r="O47" s="6">
        <f t="shared" si="8"/>
        <v>237.5</v>
      </c>
      <c r="P47" s="15">
        <f t="shared" si="6"/>
        <v>237.5</v>
      </c>
      <c r="Q47" s="29">
        <f>P47-O47</f>
        <v>0</v>
      </c>
      <c r="S47" s="15"/>
      <c r="T47" s="15"/>
      <c r="U47" s="15"/>
      <c r="V47" s="15"/>
      <c r="W47" s="15"/>
      <c r="X47" s="15"/>
      <c r="Z47" s="15">
        <v>500</v>
      </c>
      <c r="AA47" s="15">
        <v>0</v>
      </c>
      <c r="AB47" s="15">
        <v>0</v>
      </c>
      <c r="AC47" s="15">
        <v>0</v>
      </c>
    </row>
    <row r="48" spans="1:29" ht="12" customHeight="1" thickBot="1" x14ac:dyDescent="0.35">
      <c r="A48" t="s">
        <v>68</v>
      </c>
      <c r="C48" s="34">
        <f t="shared" ref="C48:N48" si="11">SUM(C13:C47)</f>
        <v>1414.8700000000001</v>
      </c>
      <c r="D48" s="34">
        <f t="shared" si="11"/>
        <v>482.85</v>
      </c>
      <c r="E48" s="34">
        <f t="shared" si="11"/>
        <v>1177.49</v>
      </c>
      <c r="F48" s="34">
        <f t="shared" si="11"/>
        <v>224.83</v>
      </c>
      <c r="G48" s="34">
        <f t="shared" si="11"/>
        <v>206.83</v>
      </c>
      <c r="H48" s="34">
        <f t="shared" si="11"/>
        <v>274.95</v>
      </c>
      <c r="I48" s="34">
        <f t="shared" si="11"/>
        <v>959.95</v>
      </c>
      <c r="J48" s="34">
        <f t="shared" si="11"/>
        <v>3049.95</v>
      </c>
      <c r="K48" s="34">
        <f t="shared" si="11"/>
        <v>624.95000000000005</v>
      </c>
      <c r="L48" s="34">
        <f t="shared" si="11"/>
        <v>199.95</v>
      </c>
      <c r="M48" s="34">
        <f t="shared" si="11"/>
        <v>384.95</v>
      </c>
      <c r="N48" s="34">
        <f t="shared" si="11"/>
        <v>549.95000000000005</v>
      </c>
      <c r="O48" s="33">
        <f>SUM(O14:O47)</f>
        <v>9526.68</v>
      </c>
      <c r="P48" s="34">
        <f>SUM(P14:P47)</f>
        <v>9551.52</v>
      </c>
      <c r="Q48" s="35">
        <f>SUM(Q13:Q47)</f>
        <v>0</v>
      </c>
      <c r="R48" s="58"/>
      <c r="S48" s="34">
        <v>9450.85</v>
      </c>
      <c r="T48" s="34">
        <v>3470.6</v>
      </c>
      <c r="U48" s="34">
        <v>15853.3</v>
      </c>
      <c r="V48" s="34">
        <v>7784.37</v>
      </c>
      <c r="W48" s="34">
        <v>4901.93</v>
      </c>
      <c r="X48" s="59">
        <f>SUM(X14:X47)</f>
        <v>7982</v>
      </c>
      <c r="Y48" s="36">
        <f>SUM(Y14:Y46)</f>
        <v>7982</v>
      </c>
      <c r="Z48" s="36">
        <f>SUM(Z14:Z47)</f>
        <v>8895</v>
      </c>
      <c r="AA48" s="36">
        <f>SUM(AA14:AA47)</f>
        <v>9418</v>
      </c>
      <c r="AB48" s="36">
        <f>SUM(AB14:AB47)</f>
        <v>8494</v>
      </c>
      <c r="AC48" s="34">
        <f>SUM(AC14:AC47)</f>
        <v>8774</v>
      </c>
    </row>
    <row r="49" spans="2:25" ht="12" customHeight="1" thickTop="1" x14ac:dyDescent="0.3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15"/>
      <c r="Q49" s="29"/>
      <c r="S49" s="15"/>
      <c r="T49" s="15"/>
      <c r="U49" s="15"/>
      <c r="V49" s="15"/>
      <c r="W49" s="15"/>
    </row>
    <row r="50" spans="2:25" ht="12" customHeight="1" x14ac:dyDescent="0.3">
      <c r="B50" t="s">
        <v>69</v>
      </c>
      <c r="C50" s="60">
        <v>11340.82</v>
      </c>
      <c r="D50" s="15">
        <f t="shared" ref="D50:N50" si="12">C53</f>
        <v>18234.079999999998</v>
      </c>
      <c r="E50" s="15">
        <f t="shared" si="12"/>
        <v>17988.73</v>
      </c>
      <c r="F50" s="15">
        <f t="shared" si="12"/>
        <v>16811.39</v>
      </c>
      <c r="G50" s="15">
        <f t="shared" si="12"/>
        <v>16586.679999999997</v>
      </c>
      <c r="H50" s="15">
        <f t="shared" si="12"/>
        <v>16379.849999999997</v>
      </c>
      <c r="I50" s="15">
        <f t="shared" si="12"/>
        <v>16104.899999999996</v>
      </c>
      <c r="J50" s="15">
        <f t="shared" si="12"/>
        <v>15144.949999999995</v>
      </c>
      <c r="K50" s="15">
        <f t="shared" si="12"/>
        <v>12094.999999999996</v>
      </c>
      <c r="L50" s="15">
        <f t="shared" si="12"/>
        <v>11470.049999999996</v>
      </c>
      <c r="M50" s="15">
        <f t="shared" si="12"/>
        <v>11270.099999999995</v>
      </c>
      <c r="N50" s="15">
        <f t="shared" si="12"/>
        <v>10885.149999999994</v>
      </c>
      <c r="O50" s="61">
        <f>C50</f>
        <v>11340.82</v>
      </c>
      <c r="P50" s="6">
        <f>O50</f>
        <v>11340.82</v>
      </c>
      <c r="Q50" s="29"/>
      <c r="R50" s="58"/>
      <c r="S50" s="62">
        <v>7564.04</v>
      </c>
      <c r="T50" s="62">
        <v>4953.16</v>
      </c>
      <c r="U50" s="62">
        <v>7985.87</v>
      </c>
      <c r="V50" s="62">
        <v>2062.2199999999998</v>
      </c>
      <c r="W50" s="62">
        <v>2583.5</v>
      </c>
      <c r="X50" s="27"/>
    </row>
    <row r="51" spans="2:25" ht="12" customHeight="1" x14ac:dyDescent="0.3">
      <c r="B51" t="s">
        <v>70</v>
      </c>
      <c r="C51" s="15">
        <f t="shared" ref="C51:O51" si="13">C11</f>
        <v>8308.1299999999992</v>
      </c>
      <c r="D51" s="15">
        <f t="shared" si="13"/>
        <v>237.5</v>
      </c>
      <c r="E51" s="15">
        <f t="shared" si="13"/>
        <v>0.15</v>
      </c>
      <c r="F51" s="15">
        <f t="shared" si="13"/>
        <v>0.12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61">
        <f t="shared" si="13"/>
        <v>8258.9</v>
      </c>
      <c r="P51" s="6">
        <f>O51</f>
        <v>8258.9</v>
      </c>
      <c r="Q51" s="29">
        <f>O51-P51</f>
        <v>0</v>
      </c>
      <c r="S51" s="62">
        <v>6839.87</v>
      </c>
      <c r="T51" s="62">
        <v>6505.68</v>
      </c>
      <c r="U51" s="62">
        <v>9929.1200000000008</v>
      </c>
      <c r="V51" s="62">
        <v>8305.15</v>
      </c>
      <c r="W51" s="62">
        <v>9130.2000000000007</v>
      </c>
      <c r="X51" s="70" t="s">
        <v>78</v>
      </c>
    </row>
    <row r="52" spans="2:25" ht="12" customHeight="1" x14ac:dyDescent="0.3">
      <c r="B52" t="s">
        <v>71</v>
      </c>
      <c r="C52" s="15">
        <f t="shared" ref="C52:O52" si="14">C48*-1</f>
        <v>-1414.8700000000001</v>
      </c>
      <c r="D52" s="15">
        <f t="shared" si="14"/>
        <v>-482.85</v>
      </c>
      <c r="E52" s="15">
        <f t="shared" si="14"/>
        <v>-1177.49</v>
      </c>
      <c r="F52" s="15">
        <f t="shared" si="14"/>
        <v>-224.83</v>
      </c>
      <c r="G52" s="15">
        <f t="shared" si="14"/>
        <v>-206.83</v>
      </c>
      <c r="H52" s="15">
        <f t="shared" si="14"/>
        <v>-274.95</v>
      </c>
      <c r="I52" s="15">
        <f t="shared" si="14"/>
        <v>-959.95</v>
      </c>
      <c r="J52" s="15">
        <f t="shared" si="14"/>
        <v>-3049.95</v>
      </c>
      <c r="K52" s="15">
        <f t="shared" si="14"/>
        <v>-624.95000000000005</v>
      </c>
      <c r="L52" s="15">
        <f t="shared" si="14"/>
        <v>-199.95</v>
      </c>
      <c r="M52" s="15">
        <f t="shared" si="14"/>
        <v>-384.95</v>
      </c>
      <c r="N52" s="15">
        <f t="shared" si="14"/>
        <v>-549.95000000000005</v>
      </c>
      <c r="O52" s="61">
        <f t="shared" si="14"/>
        <v>-9526.68</v>
      </c>
      <c r="P52" s="6">
        <f>O52</f>
        <v>-9526.68</v>
      </c>
      <c r="Q52" s="29">
        <f>O52-P52</f>
        <v>0</v>
      </c>
      <c r="S52" s="62">
        <v>-9450.85</v>
      </c>
      <c r="T52" s="62">
        <v>-3470.6</v>
      </c>
      <c r="U52" s="62">
        <v>-15853.3</v>
      </c>
      <c r="V52" s="62">
        <v>-7784.37</v>
      </c>
      <c r="W52" s="62">
        <v>-4901.93</v>
      </c>
      <c r="X52" s="27" t="s">
        <v>79</v>
      </c>
    </row>
    <row r="53" spans="2:25" ht="12" customHeight="1" thickBot="1" x14ac:dyDescent="0.35">
      <c r="B53" t="s">
        <v>72</v>
      </c>
      <c r="C53" s="34">
        <f t="shared" ref="C53:O53" si="15">SUM(C50:C52)</f>
        <v>18234.079999999998</v>
      </c>
      <c r="D53" s="34">
        <f t="shared" si="15"/>
        <v>17988.73</v>
      </c>
      <c r="E53" s="34">
        <f t="shared" si="15"/>
        <v>16811.39</v>
      </c>
      <c r="F53" s="34">
        <f t="shared" si="15"/>
        <v>16586.679999999997</v>
      </c>
      <c r="G53" s="34">
        <f t="shared" si="15"/>
        <v>16379.849999999997</v>
      </c>
      <c r="H53" s="63">
        <f t="shared" si="15"/>
        <v>16104.899999999996</v>
      </c>
      <c r="I53" s="34">
        <f t="shared" si="15"/>
        <v>15144.949999999995</v>
      </c>
      <c r="J53" s="34">
        <f t="shared" si="15"/>
        <v>12094.999999999996</v>
      </c>
      <c r="K53" s="34">
        <f t="shared" si="15"/>
        <v>11470.049999999996</v>
      </c>
      <c r="L53" s="34">
        <f t="shared" si="15"/>
        <v>11270.099999999995</v>
      </c>
      <c r="M53" s="34">
        <f t="shared" si="15"/>
        <v>10885.149999999994</v>
      </c>
      <c r="N53" s="34">
        <f t="shared" si="15"/>
        <v>10335.199999999993</v>
      </c>
      <c r="O53" s="33">
        <f t="shared" si="15"/>
        <v>10073.040000000001</v>
      </c>
      <c r="P53" s="33">
        <f>O53</f>
        <v>10073.040000000001</v>
      </c>
      <c r="Q53" s="64">
        <f>O53-P53</f>
        <v>0</v>
      </c>
      <c r="S53" s="34">
        <v>4953.0600000000004</v>
      </c>
      <c r="T53" s="34">
        <v>7988.24</v>
      </c>
      <c r="U53" s="34">
        <v>2061.69</v>
      </c>
      <c r="V53" s="34">
        <v>2583</v>
      </c>
      <c r="W53" s="34">
        <v>6811.77</v>
      </c>
      <c r="X53" s="27"/>
    </row>
    <row r="54" spans="2:25" ht="15" thickTop="1" x14ac:dyDescent="0.3">
      <c r="X54" s="76" t="s">
        <v>59</v>
      </c>
      <c r="Y54" s="76"/>
    </row>
    <row r="55" spans="2:25" x14ac:dyDescent="0.3">
      <c r="X55" s="75">
        <v>33.94</v>
      </c>
      <c r="Y55" t="s">
        <v>81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</cp:lastModifiedBy>
  <cp:lastPrinted>2021-05-21T16:27:08Z</cp:lastPrinted>
  <dcterms:created xsi:type="dcterms:W3CDTF">2018-11-23T18:13:31Z</dcterms:created>
  <dcterms:modified xsi:type="dcterms:W3CDTF">2021-08-02T17:53:21Z</dcterms:modified>
</cp:coreProperties>
</file>